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elinda-Phil\Documents\Aerobics 2017\"/>
    </mc:Choice>
  </mc:AlternateContent>
  <bookViews>
    <workbookView xWindow="0" yWindow="0" windowWidth="23040" windowHeight="8976"/>
  </bookViews>
  <sheets>
    <sheet name="All competitors and scores" sheetId="2" r:id="rId1"/>
    <sheet name="Sheet1" sheetId="14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11" i="2" l="1"/>
  <c r="O111" i="2"/>
  <c r="K111" i="2"/>
  <c r="R97" i="2"/>
  <c r="O97" i="2"/>
  <c r="K97" i="2"/>
  <c r="R67" i="2"/>
  <c r="R121" i="2"/>
  <c r="O121" i="2"/>
  <c r="K121" i="2"/>
  <c r="R53" i="2"/>
  <c r="R52" i="2"/>
  <c r="R51" i="2"/>
  <c r="R49" i="2"/>
  <c r="R48" i="2"/>
  <c r="O48" i="2"/>
  <c r="K48" i="2"/>
  <c r="G48" i="2"/>
  <c r="K5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7" i="2"/>
  <c r="O6" i="2"/>
  <c r="O5" i="2"/>
  <c r="O4" i="2"/>
  <c r="O3" i="2"/>
  <c r="O8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7" i="2"/>
  <c r="K6" i="2"/>
  <c r="K4" i="2"/>
  <c r="K3" i="2"/>
  <c r="K8" i="2"/>
  <c r="O2" i="2"/>
  <c r="T97" i="2" l="1"/>
  <c r="G97" i="2" s="1"/>
  <c r="T111" i="2"/>
  <c r="G111" i="2" s="1"/>
  <c r="T51" i="2"/>
  <c r="G51" i="2" s="1"/>
  <c r="T121" i="2"/>
  <c r="G121" i="2" s="1"/>
  <c r="T49" i="2"/>
  <c r="G49" i="2" s="1"/>
  <c r="T53" i="2"/>
  <c r="G53" i="2" s="1"/>
  <c r="T52" i="2"/>
  <c r="G52" i="2" s="1"/>
  <c r="K117" i="2"/>
  <c r="O117" i="2"/>
  <c r="R117" i="2"/>
  <c r="K99" i="2"/>
  <c r="O99" i="2"/>
  <c r="R99" i="2"/>
  <c r="K157" i="2"/>
  <c r="O157" i="2"/>
  <c r="R157" i="2"/>
  <c r="K145" i="2"/>
  <c r="O145" i="2"/>
  <c r="R145" i="2"/>
  <c r="K136" i="2"/>
  <c r="O136" i="2"/>
  <c r="R136" i="2"/>
  <c r="K135" i="2"/>
  <c r="O135" i="2"/>
  <c r="R135" i="2"/>
  <c r="K133" i="2"/>
  <c r="O133" i="2"/>
  <c r="R133" i="2"/>
  <c r="K134" i="2"/>
  <c r="O134" i="2"/>
  <c r="R134" i="2"/>
  <c r="K127" i="2"/>
  <c r="O127" i="2"/>
  <c r="R127" i="2"/>
  <c r="K126" i="2"/>
  <c r="O126" i="2"/>
  <c r="R126" i="2"/>
  <c r="K123" i="2"/>
  <c r="O123" i="2"/>
  <c r="R123" i="2"/>
  <c r="K116" i="2"/>
  <c r="O116" i="2"/>
  <c r="R116" i="2"/>
  <c r="R76" i="2"/>
  <c r="T76" i="2" s="1"/>
  <c r="G76" i="2" s="1"/>
  <c r="R81" i="2"/>
  <c r="T81" i="2" s="1"/>
  <c r="G81" i="2" s="1"/>
  <c r="R57" i="2"/>
  <c r="G57" i="2"/>
  <c r="R59" i="2"/>
  <c r="R58" i="2"/>
  <c r="T58" i="2" s="1"/>
  <c r="G58" i="2" s="1"/>
  <c r="R56" i="2"/>
  <c r="T56" i="2" s="1"/>
  <c r="G56" i="2" s="1"/>
  <c r="R50" i="2"/>
  <c r="R35" i="2"/>
  <c r="G35" i="2"/>
  <c r="R34" i="2"/>
  <c r="R17" i="2"/>
  <c r="G17" i="2"/>
  <c r="R27" i="2"/>
  <c r="G27" i="2"/>
  <c r="R26" i="2"/>
  <c r="R25" i="2"/>
  <c r="T25" i="2" s="1"/>
  <c r="G25" i="2" s="1"/>
  <c r="R24" i="2"/>
  <c r="T24" i="2" s="1"/>
  <c r="G24" i="2" s="1"/>
  <c r="R3" i="2"/>
  <c r="R8" i="2"/>
  <c r="T8" i="2" s="1"/>
  <c r="G8" i="2" s="1"/>
  <c r="K149" i="2"/>
  <c r="O149" i="2"/>
  <c r="R149" i="2"/>
  <c r="K124" i="2"/>
  <c r="O124" i="2"/>
  <c r="R124" i="2"/>
  <c r="K115" i="2"/>
  <c r="O115" i="2"/>
  <c r="R115" i="2"/>
  <c r="K105" i="2"/>
  <c r="O105" i="2"/>
  <c r="R105" i="2"/>
  <c r="R80" i="2"/>
  <c r="T80" i="2" s="1"/>
  <c r="G80" i="2" s="1"/>
  <c r="R79" i="2"/>
  <c r="R78" i="2"/>
  <c r="T78" i="2" s="1"/>
  <c r="G78" i="2" s="1"/>
  <c r="R47" i="2"/>
  <c r="T47" i="2" s="1"/>
  <c r="G47" i="2" s="1"/>
  <c r="R46" i="2"/>
  <c r="R45" i="2"/>
  <c r="T45" i="2" s="1"/>
  <c r="G45" i="2" s="1"/>
  <c r="R44" i="2"/>
  <c r="T44" i="2" s="1"/>
  <c r="G44" i="2" s="1"/>
  <c r="R172" i="2"/>
  <c r="T172" i="2" s="1"/>
  <c r="R171" i="2"/>
  <c r="R170" i="2"/>
  <c r="R169" i="2"/>
  <c r="R168" i="2"/>
  <c r="R167" i="2"/>
  <c r="R166" i="2"/>
  <c r="R165" i="2"/>
  <c r="R164" i="2"/>
  <c r="R163" i="2"/>
  <c r="R162" i="2"/>
  <c r="R161" i="2"/>
  <c r="R160" i="2"/>
  <c r="R159" i="2"/>
  <c r="R158" i="2"/>
  <c r="R156" i="2"/>
  <c r="R155" i="2"/>
  <c r="R154" i="2"/>
  <c r="R153" i="2"/>
  <c r="R152" i="2"/>
  <c r="R151" i="2"/>
  <c r="R150" i="2"/>
  <c r="R148" i="2"/>
  <c r="R147" i="2"/>
  <c r="R146" i="2"/>
  <c r="R144" i="2"/>
  <c r="R143" i="2"/>
  <c r="R129" i="2"/>
  <c r="R142" i="2"/>
  <c r="R141" i="2"/>
  <c r="R140" i="2"/>
  <c r="R139" i="2"/>
  <c r="R138" i="2"/>
  <c r="R137" i="2"/>
  <c r="R132" i="2"/>
  <c r="R131" i="2"/>
  <c r="R130" i="2"/>
  <c r="R128" i="2"/>
  <c r="R125" i="2"/>
  <c r="R122" i="2"/>
  <c r="R120" i="2"/>
  <c r="R119" i="2"/>
  <c r="R118" i="2"/>
  <c r="R114" i="2"/>
  <c r="R113" i="2"/>
  <c r="R112" i="2"/>
  <c r="R110" i="2"/>
  <c r="R109" i="2"/>
  <c r="R108" i="2"/>
  <c r="R107" i="2"/>
  <c r="R106" i="2"/>
  <c r="R104" i="2"/>
  <c r="R103" i="2"/>
  <c r="R102" i="2"/>
  <c r="R101" i="2"/>
  <c r="R100" i="2"/>
  <c r="R98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77" i="2"/>
  <c r="T77" i="2" s="1"/>
  <c r="G77" i="2" s="1"/>
  <c r="R75" i="2"/>
  <c r="R74" i="2"/>
  <c r="R73" i="2"/>
  <c r="R72" i="2"/>
  <c r="T72" i="2" s="1"/>
  <c r="G72" i="2" s="1"/>
  <c r="R71" i="2"/>
  <c r="T71" i="2" s="1"/>
  <c r="G71" i="2" s="1"/>
  <c r="R70" i="2"/>
  <c r="T70" i="2" s="1"/>
  <c r="G70" i="2" s="1"/>
  <c r="R69" i="2"/>
  <c r="R68" i="2"/>
  <c r="T68" i="2" s="1"/>
  <c r="G68" i="2" s="1"/>
  <c r="R66" i="2"/>
  <c r="R65" i="2"/>
  <c r="T65" i="2" s="1"/>
  <c r="G65" i="2" s="1"/>
  <c r="R64" i="2"/>
  <c r="T64" i="2" s="1"/>
  <c r="G64" i="2" s="1"/>
  <c r="R63" i="2"/>
  <c r="R62" i="2"/>
  <c r="T62" i="2" s="1"/>
  <c r="G62" i="2" s="1"/>
  <c r="R61" i="2"/>
  <c r="T61" i="2" s="1"/>
  <c r="G61" i="2" s="1"/>
  <c r="R60" i="2"/>
  <c r="T60" i="2" s="1"/>
  <c r="G60" i="2" s="1"/>
  <c r="R55" i="2"/>
  <c r="R54" i="2"/>
  <c r="R43" i="2"/>
  <c r="R42" i="2"/>
  <c r="T42" i="2" s="1"/>
  <c r="G42" i="2" s="1"/>
  <c r="R41" i="2"/>
  <c r="T41" i="2" s="1"/>
  <c r="G41" i="2" s="1"/>
  <c r="R40" i="2"/>
  <c r="T40" i="2" s="1"/>
  <c r="G40" i="2" s="1"/>
  <c r="R39" i="2"/>
  <c r="T39" i="2" s="1"/>
  <c r="G39" i="2" s="1"/>
  <c r="R38" i="2"/>
  <c r="T38" i="2" s="1"/>
  <c r="G38" i="2" s="1"/>
  <c r="R37" i="2"/>
  <c r="R36" i="2"/>
  <c r="T36" i="2" s="1"/>
  <c r="G36" i="2" s="1"/>
  <c r="R33" i="2"/>
  <c r="R32" i="2"/>
  <c r="T32" i="2" s="1"/>
  <c r="G32" i="2" s="1"/>
  <c r="R31" i="2"/>
  <c r="R30" i="2"/>
  <c r="T30" i="2" s="1"/>
  <c r="G30" i="2" s="1"/>
  <c r="R29" i="2"/>
  <c r="R28" i="2"/>
  <c r="T28" i="2" s="1"/>
  <c r="G28" i="2" s="1"/>
  <c r="R23" i="2"/>
  <c r="R22" i="2"/>
  <c r="T22" i="2" s="1"/>
  <c r="G22" i="2" s="1"/>
  <c r="R21" i="2"/>
  <c r="T21" i="2" s="1"/>
  <c r="G21" i="2" s="1"/>
  <c r="R20" i="2"/>
  <c r="T20" i="2" s="1"/>
  <c r="G20" i="2" s="1"/>
  <c r="R19" i="2"/>
  <c r="T19" i="2" s="1"/>
  <c r="G19" i="2" s="1"/>
  <c r="R18" i="2"/>
  <c r="T18" i="2" s="1"/>
  <c r="G18" i="2" s="1"/>
  <c r="R16" i="2"/>
  <c r="T16" i="2" s="1"/>
  <c r="G16" i="2" s="1"/>
  <c r="R15" i="2"/>
  <c r="T15" i="2" s="1"/>
  <c r="G15" i="2" s="1"/>
  <c r="R14" i="2"/>
  <c r="R13" i="2"/>
  <c r="T13" i="2" s="1"/>
  <c r="G13" i="2" s="1"/>
  <c r="R12" i="2"/>
  <c r="R11" i="2"/>
  <c r="T11" i="2" s="1"/>
  <c r="G11" i="2" s="1"/>
  <c r="R10" i="2"/>
  <c r="T10" i="2" s="1"/>
  <c r="G10" i="2" s="1"/>
  <c r="R9" i="2"/>
  <c r="R7" i="2"/>
  <c r="T7" i="2" s="1"/>
  <c r="G7" i="2" s="1"/>
  <c r="R6" i="2"/>
  <c r="T6" i="2" s="1"/>
  <c r="G6" i="2" s="1"/>
  <c r="R5" i="2"/>
  <c r="R4" i="2"/>
  <c r="T4" i="2" s="1"/>
  <c r="G4" i="2" s="1"/>
  <c r="R2" i="2"/>
  <c r="K171" i="2"/>
  <c r="O171" i="2"/>
  <c r="K170" i="2"/>
  <c r="O170" i="2"/>
  <c r="K169" i="2"/>
  <c r="O169" i="2"/>
  <c r="K168" i="2"/>
  <c r="O168" i="2"/>
  <c r="K167" i="2"/>
  <c r="O167" i="2"/>
  <c r="K166" i="2"/>
  <c r="O166" i="2"/>
  <c r="K165" i="2"/>
  <c r="O165" i="2"/>
  <c r="K164" i="2"/>
  <c r="T164" i="2" s="1"/>
  <c r="G164" i="2" s="1"/>
  <c r="O164" i="2"/>
  <c r="K163" i="2"/>
  <c r="O163" i="2"/>
  <c r="K162" i="2"/>
  <c r="O162" i="2"/>
  <c r="K161" i="2"/>
  <c r="T161" i="2" s="1"/>
  <c r="G161" i="2" s="1"/>
  <c r="O161" i="2"/>
  <c r="K160" i="2"/>
  <c r="O160" i="2"/>
  <c r="K159" i="2"/>
  <c r="O159" i="2"/>
  <c r="K158" i="2"/>
  <c r="O158" i="2"/>
  <c r="K156" i="2"/>
  <c r="O156" i="2"/>
  <c r="K155" i="2"/>
  <c r="O155" i="2"/>
  <c r="K154" i="2"/>
  <c r="O154" i="2"/>
  <c r="K153" i="2"/>
  <c r="O153" i="2"/>
  <c r="K152" i="2"/>
  <c r="O152" i="2"/>
  <c r="K151" i="2"/>
  <c r="O151" i="2"/>
  <c r="K150" i="2"/>
  <c r="O150" i="2"/>
  <c r="K148" i="2"/>
  <c r="O148" i="2"/>
  <c r="K147" i="2"/>
  <c r="O147" i="2"/>
  <c r="K146" i="2"/>
  <c r="O146" i="2"/>
  <c r="K144" i="2"/>
  <c r="O144" i="2"/>
  <c r="K143" i="2"/>
  <c r="O143" i="2"/>
  <c r="K129" i="2"/>
  <c r="O129" i="2"/>
  <c r="K142" i="2"/>
  <c r="O142" i="2"/>
  <c r="K141" i="2"/>
  <c r="O141" i="2"/>
  <c r="K140" i="2"/>
  <c r="O140" i="2"/>
  <c r="K139" i="2"/>
  <c r="O139" i="2"/>
  <c r="K138" i="2"/>
  <c r="O138" i="2"/>
  <c r="K137" i="2"/>
  <c r="O137" i="2"/>
  <c r="K132" i="2"/>
  <c r="O132" i="2"/>
  <c r="K131" i="2"/>
  <c r="O131" i="2"/>
  <c r="K130" i="2"/>
  <c r="O130" i="2"/>
  <c r="K128" i="2"/>
  <c r="O128" i="2"/>
  <c r="K125" i="2"/>
  <c r="O125" i="2"/>
  <c r="K122" i="2"/>
  <c r="O122" i="2"/>
  <c r="K120" i="2"/>
  <c r="O120" i="2"/>
  <c r="K119" i="2"/>
  <c r="O119" i="2"/>
  <c r="K118" i="2"/>
  <c r="O118" i="2"/>
  <c r="K114" i="2"/>
  <c r="O114" i="2"/>
  <c r="K113" i="2"/>
  <c r="O113" i="2"/>
  <c r="K112" i="2"/>
  <c r="O112" i="2"/>
  <c r="K110" i="2"/>
  <c r="O110" i="2"/>
  <c r="K109" i="2"/>
  <c r="O109" i="2"/>
  <c r="K108" i="2"/>
  <c r="O108" i="2"/>
  <c r="K107" i="2"/>
  <c r="O107" i="2"/>
  <c r="K106" i="2"/>
  <c r="O106" i="2"/>
  <c r="K104" i="2"/>
  <c r="O104" i="2"/>
  <c r="K103" i="2"/>
  <c r="O103" i="2"/>
  <c r="K102" i="2"/>
  <c r="O102" i="2"/>
  <c r="K101" i="2"/>
  <c r="O101" i="2"/>
  <c r="K100" i="2"/>
  <c r="O100" i="2"/>
  <c r="K98" i="2"/>
  <c r="O98" i="2"/>
  <c r="K96" i="2"/>
  <c r="O96" i="2"/>
  <c r="K95" i="2"/>
  <c r="O95" i="2"/>
  <c r="K94" i="2"/>
  <c r="O94" i="2"/>
  <c r="K93" i="2"/>
  <c r="O93" i="2"/>
  <c r="K92" i="2"/>
  <c r="O92" i="2"/>
  <c r="K91" i="2"/>
  <c r="O91" i="2"/>
  <c r="K90" i="2"/>
  <c r="O90" i="2"/>
  <c r="K89" i="2"/>
  <c r="O89" i="2"/>
  <c r="K88" i="2"/>
  <c r="O88" i="2"/>
  <c r="K87" i="2"/>
  <c r="O87" i="2"/>
  <c r="K86" i="2"/>
  <c r="O86" i="2"/>
  <c r="K85" i="2"/>
  <c r="O85" i="2"/>
  <c r="K84" i="2"/>
  <c r="O84" i="2"/>
  <c r="K83" i="2"/>
  <c r="O83" i="2"/>
  <c r="G5" i="2"/>
  <c r="G9" i="2"/>
  <c r="G31" i="2"/>
  <c r="G54" i="2"/>
  <c r="G63" i="2"/>
  <c r="T29" i="2"/>
  <c r="G29" i="2" s="1"/>
  <c r="T75" i="2"/>
  <c r="G75" i="2" s="1"/>
  <c r="T66" i="2"/>
  <c r="G66" i="2" s="1"/>
  <c r="T26" i="2"/>
  <c r="G26" i="2" s="1"/>
  <c r="T69" i="2"/>
  <c r="G69" i="2" s="1"/>
  <c r="T14" i="2"/>
  <c r="G14" i="2" s="1"/>
  <c r="T55" i="2"/>
  <c r="G55" i="2" s="1"/>
  <c r="T12" i="2"/>
  <c r="G12" i="2" s="1"/>
  <c r="T67" i="2"/>
  <c r="G67" i="2" s="1"/>
  <c r="T33" i="2"/>
  <c r="G33" i="2" s="1"/>
  <c r="T74" i="2"/>
  <c r="G74" i="2" s="1"/>
  <c r="T34" i="2"/>
  <c r="G34" i="2" s="1"/>
  <c r="T46" i="2"/>
  <c r="G46" i="2" s="1"/>
  <c r="T37" i="2"/>
  <c r="G37" i="2" s="1"/>
  <c r="T59" i="2"/>
  <c r="G59" i="2" s="1"/>
  <c r="T82" i="2"/>
  <c r="G82" i="2" s="1"/>
  <c r="T79" i="2"/>
  <c r="G79" i="2" s="1"/>
  <c r="T50" i="2"/>
  <c r="G50" i="2" s="1"/>
  <c r="T73" i="2"/>
  <c r="G73" i="2" s="1"/>
  <c r="T43" i="2"/>
  <c r="G43" i="2" s="1"/>
  <c r="T3" i="2"/>
  <c r="G3" i="2" s="1"/>
  <c r="K2" i="2"/>
  <c r="T23" i="2"/>
  <c r="G23" i="2" s="1"/>
  <c r="T150" i="2" l="1"/>
  <c r="G150" i="2" s="1"/>
  <c r="T154" i="2"/>
  <c r="G154" i="2" s="1"/>
  <c r="T159" i="2"/>
  <c r="G159" i="2" s="1"/>
  <c r="T84" i="2"/>
  <c r="G84" i="2" s="1"/>
  <c r="T125" i="2"/>
  <c r="G125" i="2" s="1"/>
  <c r="T123" i="2"/>
  <c r="G123" i="2" s="1"/>
  <c r="T157" i="2"/>
  <c r="G157" i="2" s="1"/>
  <c r="T158" i="2"/>
  <c r="G158" i="2" s="1"/>
  <c r="T2" i="2"/>
  <c r="G2" i="2" s="1"/>
  <c r="T85" i="2"/>
  <c r="G85" i="2" s="1"/>
  <c r="T113" i="2"/>
  <c r="G113" i="2" s="1"/>
  <c r="T102" i="2"/>
  <c r="G102" i="2" s="1"/>
  <c r="T112" i="2"/>
  <c r="G112" i="2" s="1"/>
  <c r="T119" i="2"/>
  <c r="G119" i="2" s="1"/>
  <c r="T86" i="2"/>
  <c r="G86" i="2" s="1"/>
  <c r="T98" i="2"/>
  <c r="G98" i="2" s="1"/>
  <c r="T166" i="2"/>
  <c r="G166" i="2" s="1"/>
  <c r="T104" i="2"/>
  <c r="G104" i="2" s="1"/>
  <c r="T138" i="2"/>
  <c r="G138" i="2" s="1"/>
  <c r="T142" i="2"/>
  <c r="G142" i="2" s="1"/>
  <c r="T146" i="2"/>
  <c r="G146" i="2" s="1"/>
  <c r="T101" i="2"/>
  <c r="G101" i="2" s="1"/>
  <c r="T132" i="2"/>
  <c r="G132" i="2" s="1"/>
  <c r="T147" i="2"/>
  <c r="G147" i="2" s="1"/>
  <c r="T156" i="2"/>
  <c r="G156" i="2" s="1"/>
  <c r="T169" i="2"/>
  <c r="G169" i="2" s="1"/>
  <c r="T165" i="2"/>
  <c r="G165" i="2" s="1"/>
  <c r="T128" i="2"/>
  <c r="G128" i="2" s="1"/>
  <c r="T143" i="2"/>
  <c r="G143" i="2" s="1"/>
  <c r="T94" i="2"/>
  <c r="G94" i="2" s="1"/>
  <c r="T134" i="2"/>
  <c r="G134" i="2" s="1"/>
  <c r="T87" i="2"/>
  <c r="G87" i="2" s="1"/>
  <c r="T91" i="2"/>
  <c r="G91" i="2" s="1"/>
  <c r="T103" i="2"/>
  <c r="G103" i="2" s="1"/>
  <c r="T120" i="2"/>
  <c r="G120" i="2" s="1"/>
  <c r="T139" i="2"/>
  <c r="G139" i="2" s="1"/>
  <c r="T129" i="2"/>
  <c r="G129" i="2" s="1"/>
  <c r="T155" i="2"/>
  <c r="G155" i="2" s="1"/>
  <c r="T160" i="2"/>
  <c r="G160" i="2" s="1"/>
  <c r="T171" i="2"/>
  <c r="G171" i="2" s="1"/>
  <c r="T140" i="2"/>
  <c r="G140" i="2" s="1"/>
  <c r="T152" i="2"/>
  <c r="G152" i="2" s="1"/>
  <c r="T116" i="2"/>
  <c r="G116" i="2" s="1"/>
  <c r="T92" i="2"/>
  <c r="G92" i="2" s="1"/>
  <c r="T96" i="2"/>
  <c r="G96" i="2" s="1"/>
  <c r="T109" i="2"/>
  <c r="G109" i="2" s="1"/>
  <c r="T149" i="2"/>
  <c r="G149" i="2" s="1"/>
  <c r="T133" i="2"/>
  <c r="G133" i="2" s="1"/>
  <c r="T93" i="2"/>
  <c r="G93" i="2" s="1"/>
  <c r="T110" i="2"/>
  <c r="G110" i="2" s="1"/>
  <c r="T118" i="2"/>
  <c r="G118" i="2" s="1"/>
  <c r="T130" i="2"/>
  <c r="G130" i="2" s="1"/>
  <c r="T137" i="2"/>
  <c r="G137" i="2" s="1"/>
  <c r="T148" i="2"/>
  <c r="G148" i="2" s="1"/>
  <c r="T162" i="2"/>
  <c r="G162" i="2" s="1"/>
  <c r="T89" i="2"/>
  <c r="G89" i="2" s="1"/>
  <c r="T107" i="2"/>
  <c r="G107" i="2" s="1"/>
  <c r="T115" i="2"/>
  <c r="G115" i="2" s="1"/>
  <c r="T117" i="2"/>
  <c r="G117" i="2" s="1"/>
  <c r="T90" i="2"/>
  <c r="G90" i="2" s="1"/>
  <c r="T108" i="2"/>
  <c r="G108" i="2" s="1"/>
  <c r="T153" i="2"/>
  <c r="G153" i="2" s="1"/>
  <c r="T170" i="2"/>
  <c r="G170" i="2" s="1"/>
  <c r="T126" i="2"/>
  <c r="G126" i="2" s="1"/>
  <c r="T136" i="2"/>
  <c r="G136" i="2" s="1"/>
  <c r="T167" i="2"/>
  <c r="G167" i="2" s="1"/>
  <c r="T124" i="2"/>
  <c r="G124" i="2" s="1"/>
  <c r="T88" i="2"/>
  <c r="G88" i="2" s="1"/>
  <c r="T106" i="2"/>
  <c r="G106" i="2" s="1"/>
  <c r="T131" i="2"/>
  <c r="G131" i="2" s="1"/>
  <c r="T151" i="2"/>
  <c r="G151" i="2" s="1"/>
  <c r="T168" i="2"/>
  <c r="G168" i="2" s="1"/>
  <c r="T127" i="2"/>
  <c r="G127" i="2" s="1"/>
  <c r="T145" i="2"/>
  <c r="G145" i="2" s="1"/>
  <c r="T99" i="2"/>
  <c r="G99" i="2" s="1"/>
  <c r="T105" i="2"/>
  <c r="G105" i="2" s="1"/>
  <c r="T95" i="2"/>
  <c r="G95" i="2" s="1"/>
  <c r="T114" i="2"/>
  <c r="G114" i="2" s="1"/>
  <c r="T141" i="2"/>
  <c r="G141" i="2" s="1"/>
  <c r="T135" i="2"/>
  <c r="G135" i="2" s="1"/>
  <c r="T83" i="2"/>
  <c r="G83" i="2" s="1"/>
  <c r="T100" i="2"/>
  <c r="G100" i="2" s="1"/>
  <c r="T122" i="2"/>
  <c r="G122" i="2" s="1"/>
  <c r="T144" i="2"/>
  <c r="G144" i="2" s="1"/>
  <c r="T163" i="2"/>
  <c r="G163" i="2" s="1"/>
</calcChain>
</file>

<file path=xl/comments1.xml><?xml version="1.0" encoding="utf-8"?>
<comments xmlns="http://schemas.openxmlformats.org/spreadsheetml/2006/main">
  <authors>
    <author>Tracey</author>
    <author>Tracey Maclennan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3 certificates
Medals 1, 2, 3</t>
        </r>
      </text>
    </comment>
    <comment ref="S4" authorId="0" shapeId="0">
      <text>
        <r>
          <rPr>
            <b/>
            <sz val="9"/>
            <color indexed="81"/>
            <rFont val="Tahoma"/>
            <family val="2"/>
          </rPr>
          <t>a sheet is not always given if there are no chair deductions</t>
        </r>
      </text>
    </comment>
    <comment ref="F6" authorId="1" shapeId="0">
      <text>
        <r>
          <rPr>
            <b/>
            <sz val="9"/>
            <color indexed="81"/>
            <rFont val="Calibri"/>
            <family val="2"/>
          </rPr>
          <t>3 certificates
Medals 1, 2, 3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Top 8 certificates
Medals 1, 2, 3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>8 certificates
Medals 1, 2, 3</t>
        </r>
      </text>
    </comment>
    <comment ref="F55" authorId="0" shapeId="0">
      <text>
        <r>
          <rPr>
            <b/>
            <sz val="9"/>
            <color indexed="81"/>
            <rFont val="Tahoma"/>
            <family val="2"/>
          </rPr>
          <t>2 certificates - 1st only</t>
        </r>
      </text>
    </comment>
    <comment ref="F60" authorId="0" shapeId="0">
      <text>
        <r>
          <rPr>
            <b/>
            <sz val="9"/>
            <color indexed="81"/>
            <rFont val="Tahoma"/>
            <family val="2"/>
          </rPr>
          <t>Certificates - top 4 (8)</t>
        </r>
      </text>
    </comment>
    <comment ref="F64" authorId="1" shapeId="0">
      <text>
        <r>
          <rPr>
            <b/>
            <sz val="9"/>
            <color indexed="81"/>
            <rFont val="Calibri"/>
            <family val="2"/>
          </rPr>
          <t>Certificates top 6 (12)</t>
        </r>
      </text>
    </comment>
    <comment ref="F70" authorId="1" shapeId="0">
      <text>
        <r>
          <rPr>
            <b/>
            <sz val="9"/>
            <color indexed="81"/>
            <rFont val="Calibri"/>
            <family val="2"/>
          </rPr>
          <t>Certificates top 3 (9)</t>
        </r>
      </text>
    </comment>
    <comment ref="F73" authorId="1" shapeId="0">
      <text>
        <r>
          <rPr>
            <sz val="9"/>
            <color indexed="81"/>
            <rFont val="Calibri"/>
            <family val="2"/>
          </rPr>
          <t xml:space="preserve">Certificates top 8
medals 1, 2, 3
</t>
        </r>
      </text>
    </comment>
    <comment ref="F84" authorId="1" shapeId="0">
      <text>
        <r>
          <rPr>
            <b/>
            <sz val="9"/>
            <color indexed="81"/>
            <rFont val="Calibri"/>
            <family val="2"/>
          </rPr>
          <t>1st place only - 2 certs</t>
        </r>
      </text>
    </comment>
    <comment ref="F93" authorId="1" shapeId="0">
      <text>
        <r>
          <rPr>
            <b/>
            <sz val="9"/>
            <color indexed="81"/>
            <rFont val="Calibri"/>
            <family val="2"/>
          </rPr>
          <t>2 certificates
2 medals</t>
        </r>
      </text>
    </comment>
    <comment ref="F96" authorId="1" shapeId="0">
      <text>
        <r>
          <rPr>
            <b/>
            <sz val="9"/>
            <color indexed="81"/>
            <rFont val="Calibri"/>
            <family val="2"/>
          </rPr>
          <t>8 certificates
3 medals</t>
        </r>
      </text>
    </comment>
    <comment ref="F104" authorId="1" shapeId="0">
      <text>
        <r>
          <rPr>
            <b/>
            <sz val="9"/>
            <color indexed="81"/>
            <rFont val="Calibri"/>
            <family val="2"/>
          </rPr>
          <t>4 certificates
3 medals</t>
        </r>
      </text>
    </comment>
    <comment ref="F106" authorId="1" shapeId="0">
      <text>
        <r>
          <rPr>
            <b/>
            <sz val="9"/>
            <color indexed="81"/>
            <rFont val="Calibri"/>
            <family val="2"/>
          </rPr>
          <t>2 certificates
2 medals</t>
        </r>
      </text>
    </comment>
    <comment ref="F109" authorId="1" shapeId="0">
      <text>
        <r>
          <rPr>
            <b/>
            <sz val="9"/>
            <color indexed="81"/>
            <rFont val="Calibri"/>
            <family val="2"/>
          </rPr>
          <t>1st and second certificates only (4)</t>
        </r>
      </text>
    </comment>
    <comment ref="F113" authorId="1" shapeId="0">
      <text>
        <r>
          <rPr>
            <b/>
            <sz val="9"/>
            <color indexed="81"/>
            <rFont val="Calibri"/>
            <family val="2"/>
          </rPr>
          <t>1st and second certificates only (4)</t>
        </r>
      </text>
    </comment>
    <comment ref="F129" authorId="1" shapeId="0">
      <text>
        <r>
          <rPr>
            <b/>
            <sz val="9"/>
            <color indexed="81"/>
            <rFont val="Calibri"/>
            <family val="2"/>
          </rPr>
          <t>5 certificates
3 medals</t>
        </r>
      </text>
    </comment>
    <comment ref="F140" authorId="1" shapeId="0">
      <text>
        <r>
          <rPr>
            <b/>
            <sz val="9"/>
            <color indexed="81"/>
            <rFont val="Calibri"/>
            <family val="2"/>
          </rPr>
          <t>2 certificates
2 medals</t>
        </r>
      </text>
    </comment>
    <comment ref="F148" authorId="1" shapeId="0">
      <text>
        <r>
          <rPr>
            <b/>
            <sz val="9"/>
            <color indexed="81"/>
            <rFont val="Calibri"/>
            <family val="2"/>
          </rPr>
          <t>1st place (2 certificates)</t>
        </r>
      </text>
    </comment>
    <comment ref="F149" authorId="1" shapeId="0">
      <text>
        <r>
          <rPr>
            <b/>
            <sz val="9"/>
            <color indexed="81"/>
            <rFont val="Calibri"/>
            <family val="2"/>
          </rPr>
          <t>1st place (2 certificates)</t>
        </r>
      </text>
    </comment>
    <comment ref="F151" authorId="1" shapeId="0">
      <text>
        <r>
          <rPr>
            <b/>
            <sz val="9"/>
            <color indexed="81"/>
            <rFont val="Calibri"/>
            <family val="2"/>
          </rPr>
          <t>4 sections - 4 golds and one silver (5 certfticates - four 1sts and one second)</t>
        </r>
      </text>
    </comment>
    <comment ref="F162" authorId="1" shapeId="0">
      <text>
        <r>
          <rPr>
            <b/>
            <sz val="9"/>
            <color indexed="81"/>
            <rFont val="Calibri"/>
            <family val="2"/>
          </rPr>
          <t>Certificates x6
Medals x3</t>
        </r>
      </text>
    </comment>
    <comment ref="F169" authorId="1" shapeId="0">
      <text>
        <r>
          <rPr>
            <b/>
            <sz val="9"/>
            <color indexed="81"/>
            <rFont val="Calibri"/>
            <family val="2"/>
          </rPr>
          <t>1st place certificate and medal</t>
        </r>
      </text>
    </comment>
    <comment ref="F171" authorId="1" shapeId="0">
      <text>
        <r>
          <rPr>
            <b/>
            <sz val="9"/>
            <color indexed="81"/>
            <rFont val="Calibri"/>
            <family val="2"/>
          </rPr>
          <t>!st place medal and 3 certificates</t>
        </r>
      </text>
    </comment>
  </commentList>
</comments>
</file>

<file path=xl/sharedStrings.xml><?xml version="1.0" encoding="utf-8"?>
<sst xmlns="http://schemas.openxmlformats.org/spreadsheetml/2006/main" count="546" uniqueCount="177">
  <si>
    <t>Artistic 1</t>
  </si>
  <si>
    <t>Artistic 2</t>
  </si>
  <si>
    <t>Artistic 3</t>
  </si>
  <si>
    <t>Artistic Score</t>
  </si>
  <si>
    <t>Execution 1</t>
  </si>
  <si>
    <t>Execution 2</t>
  </si>
  <si>
    <t>Execution 3</t>
  </si>
  <si>
    <t>Final Score</t>
  </si>
  <si>
    <t>Final Difficulty</t>
  </si>
  <si>
    <t>Raw Difficulty</t>
  </si>
  <si>
    <t>Category</t>
  </si>
  <si>
    <t>Club</t>
  </si>
  <si>
    <t>IGC</t>
  </si>
  <si>
    <t>Anais Maclennan</t>
  </si>
  <si>
    <t>Alicia Erskine</t>
  </si>
  <si>
    <t>Libby Webb</t>
  </si>
  <si>
    <t>Haley Erskine</t>
  </si>
  <si>
    <t>Carissa Maclennan</t>
  </si>
  <si>
    <t>ind</t>
  </si>
  <si>
    <t>Ind</t>
  </si>
  <si>
    <t>Team</t>
  </si>
  <si>
    <t>Placing</t>
  </si>
  <si>
    <t>Queens</t>
  </si>
  <si>
    <t>Difficulty deductions</t>
  </si>
  <si>
    <t>Final score</t>
  </si>
  <si>
    <t>Fuel Fitness</t>
  </si>
  <si>
    <t>Emma Green</t>
  </si>
  <si>
    <t>Amberly Orr</t>
  </si>
  <si>
    <t xml:space="preserve">Level 3 </t>
  </si>
  <si>
    <t xml:space="preserve">Level 4 </t>
  </si>
  <si>
    <t xml:space="preserve">Level 2 </t>
  </si>
  <si>
    <t xml:space="preserve">ADP 5 </t>
  </si>
  <si>
    <t>CSG</t>
  </si>
  <si>
    <t>Brydie Andrews</t>
  </si>
  <si>
    <t>Sasha McKenzie</t>
  </si>
  <si>
    <t>Mikayla Mortimer</t>
  </si>
  <si>
    <t>Millie McKenzie</t>
  </si>
  <si>
    <t>9-11 yrs</t>
  </si>
  <si>
    <t>12-14 yrs</t>
  </si>
  <si>
    <t>7-8 yrs</t>
  </si>
  <si>
    <t>Level</t>
  </si>
  <si>
    <t>Age group</t>
  </si>
  <si>
    <t>Level 5</t>
  </si>
  <si>
    <t>Level 3</t>
  </si>
  <si>
    <t>9-11yrs</t>
  </si>
  <si>
    <t>Execution score</t>
  </si>
  <si>
    <t>Chair Deductions</t>
  </si>
  <si>
    <t>Competitor</t>
  </si>
  <si>
    <t>Number</t>
  </si>
  <si>
    <t>Name</t>
  </si>
  <si>
    <t>Phone</t>
  </si>
  <si>
    <t>Dannika Penticost</t>
  </si>
  <si>
    <t>Lucy O'Halloran</t>
  </si>
  <si>
    <t>Sienna Morris</t>
  </si>
  <si>
    <t>Lucy Cooper</t>
  </si>
  <si>
    <t>Rylee Claridge</t>
  </si>
  <si>
    <t>Emmy Stedman</t>
  </si>
  <si>
    <t>Kate Williment</t>
  </si>
  <si>
    <t>Emily Trevithick</t>
  </si>
  <si>
    <t>Jessie Penhey</t>
  </si>
  <si>
    <t>Scarlett Rodgers</t>
  </si>
  <si>
    <t>Chelsea Harvey</t>
  </si>
  <si>
    <t>12.-14 yrs</t>
  </si>
  <si>
    <t>Josephine O'Halloran</t>
  </si>
  <si>
    <t>Sarah Williment</t>
  </si>
  <si>
    <t>Arizona McFarlane</t>
  </si>
  <si>
    <t>Holly Bliss</t>
  </si>
  <si>
    <t>Naima Woodrow</t>
  </si>
  <si>
    <t>Maia Lamb</t>
  </si>
  <si>
    <t>12-14yrs</t>
  </si>
  <si>
    <t>Olivia Ferris</t>
  </si>
  <si>
    <t>Samantha Kerr</t>
  </si>
  <si>
    <t>Open 1</t>
  </si>
  <si>
    <t>Brooke Wilson</t>
  </si>
  <si>
    <t>Lucy Carrington</t>
  </si>
  <si>
    <t>Open 2</t>
  </si>
  <si>
    <t>Ruby Nicholson</t>
  </si>
  <si>
    <t>Georgia Wilson</t>
  </si>
  <si>
    <t>Erin Mather</t>
  </si>
  <si>
    <t>Charlotte Roche</t>
  </si>
  <si>
    <t>Alexandra Gym Club</t>
  </si>
  <si>
    <t>Rosheen Moss</t>
  </si>
  <si>
    <t>Steffi Moss</t>
  </si>
  <si>
    <t>Jorja McCaughan</t>
  </si>
  <si>
    <t>Open 3</t>
  </si>
  <si>
    <t>Summer Claridge</t>
  </si>
  <si>
    <t>Hollie Cunliffe</t>
  </si>
  <si>
    <t>Isabel Andrews</t>
  </si>
  <si>
    <t>International</t>
  </si>
  <si>
    <t>Senior</t>
  </si>
  <si>
    <t>Taylor McCaughan</t>
  </si>
  <si>
    <t>Ally Nichols</t>
  </si>
  <si>
    <t>Aimee Leaming</t>
  </si>
  <si>
    <t>Kylie Lyders</t>
  </si>
  <si>
    <t>ADP 4</t>
  </si>
  <si>
    <t>Bailey McCaughan</t>
  </si>
  <si>
    <t>Bethany Gibbens</t>
  </si>
  <si>
    <t>ADP 3</t>
  </si>
  <si>
    <t>Katie Child</t>
  </si>
  <si>
    <t xml:space="preserve">Level 5 </t>
  </si>
  <si>
    <t>Emma McCaughan</t>
  </si>
  <si>
    <t>Sophie Sinclair</t>
  </si>
  <si>
    <t>Olivia Burgess</t>
  </si>
  <si>
    <t>Anna McCaughan</t>
  </si>
  <si>
    <t>Lilly Tierney</t>
  </si>
  <si>
    <t>Maddie Connor</t>
  </si>
  <si>
    <t>Jessica Gibson</t>
  </si>
  <si>
    <t>Open 5</t>
  </si>
  <si>
    <t>Hannah Cain</t>
  </si>
  <si>
    <t>Open 4</t>
  </si>
  <si>
    <t>Jessica Smith</t>
  </si>
  <si>
    <t>ADP 5</t>
  </si>
  <si>
    <t>Pairs</t>
  </si>
  <si>
    <t>Taylor and Kylie</t>
  </si>
  <si>
    <t>Level 2</t>
  </si>
  <si>
    <t>Balclutha</t>
  </si>
  <si>
    <t>Level 4</t>
  </si>
  <si>
    <t>Anna and Emma McCaughan</t>
  </si>
  <si>
    <t>Alexandra</t>
  </si>
  <si>
    <t>Libby and Alicia</t>
  </si>
  <si>
    <t>Summer and Dannika</t>
  </si>
  <si>
    <t>Haley and Jessica</t>
  </si>
  <si>
    <t>Rizzo, Hollie and Izzy</t>
  </si>
  <si>
    <t>Keria Frisby</t>
  </si>
  <si>
    <t>Abby McKinney</t>
  </si>
  <si>
    <t>Lucie Cummings</t>
  </si>
  <si>
    <t>Emma McKinney</t>
  </si>
  <si>
    <t>Bridget Sinclair</t>
  </si>
  <si>
    <t>Ruby Kite</t>
  </si>
  <si>
    <t>Lily Tufui</t>
  </si>
  <si>
    <t>Fuel</t>
  </si>
  <si>
    <t>Sophie Black</t>
  </si>
  <si>
    <t>Danielle Aitkin</t>
  </si>
  <si>
    <t>Hannah Tufui</t>
  </si>
  <si>
    <t>IGC/Fuel</t>
  </si>
  <si>
    <t>Katy Gilder</t>
  </si>
  <si>
    <t>Emily Cunningham</t>
  </si>
  <si>
    <t>15-17 yrs</t>
  </si>
  <si>
    <t>Lucy Archer</t>
  </si>
  <si>
    <t>Amelia Black</t>
  </si>
  <si>
    <t>Izzy Tierny</t>
  </si>
  <si>
    <t>Ashley Hudson</t>
  </si>
  <si>
    <t>Sammie Tufui</t>
  </si>
  <si>
    <t>Jessie Raynes</t>
  </si>
  <si>
    <t>15-17yrs</t>
  </si>
  <si>
    <t>SCG</t>
  </si>
  <si>
    <t>Zoe Harding</t>
  </si>
  <si>
    <t>Caitlin Buckley</t>
  </si>
  <si>
    <t>Brenna Turnbull</t>
  </si>
  <si>
    <t>5-6 yrs</t>
  </si>
  <si>
    <t>Paige Carrington</t>
  </si>
  <si>
    <t>5-6yrs</t>
  </si>
  <si>
    <t>Matt Wilson</t>
  </si>
  <si>
    <t>Mila Kerr</t>
  </si>
  <si>
    <t>18+</t>
  </si>
  <si>
    <t>Abby and Keira</t>
  </si>
  <si>
    <t>Jessie and Scarlett</t>
  </si>
  <si>
    <t>Katy and Lucie</t>
  </si>
  <si>
    <t>Emily and Kate</t>
  </si>
  <si>
    <t>Lucy and Emma</t>
  </si>
  <si>
    <t>Sophie and Danielle</t>
  </si>
  <si>
    <t>Caitlin and Brenna</t>
  </si>
  <si>
    <t>Amelia and Lucy</t>
  </si>
  <si>
    <t>Emma and Ashley</t>
  </si>
  <si>
    <t>Naima and Maia</t>
  </si>
  <si>
    <t>Matt and Paige</t>
  </si>
  <si>
    <t>Steffi and Rosheen</t>
  </si>
  <si>
    <t>Caitlin, Brenna and Zoe</t>
  </si>
  <si>
    <t>Holly, Arizona and Sarah</t>
  </si>
  <si>
    <t>Emma, Katy and Ashley</t>
  </si>
  <si>
    <t>Erin, Ruby and Lucy</t>
  </si>
  <si>
    <t>Georgia, Brooke and Charlotte</t>
  </si>
  <si>
    <t>Snr Int Final</t>
  </si>
  <si>
    <t>Summer, Dannika, Steffi and Rosheen</t>
  </si>
  <si>
    <t>Chyna McEwan-Geange</t>
  </si>
  <si>
    <t>Olivia and Amberly</t>
  </si>
  <si>
    <t>Lucy and Sienna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</si>
</sst>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Arial"/>
    </font>
    <font>
      <sz val="8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E451"/>
        <bgColor indexed="64"/>
      </patternFill>
    </fill>
    <fill>
      <patternFill patternType="solid">
        <fgColor rgb="FFE2842F"/>
        <bgColor indexed="64"/>
      </patternFill>
    </fill>
    <fill>
      <patternFill patternType="solid">
        <fgColor rgb="FFB06DE8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40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3" fillId="2" borderId="1" xfId="0" applyFont="1" applyFill="1" applyBorder="1" applyAlignment="1">
      <alignment vertical="top" wrapText="1"/>
    </xf>
    <xf numFmtId="0" fontId="3" fillId="4" borderId="1" xfId="0" applyFont="1" applyFill="1" applyBorder="1"/>
    <xf numFmtId="0" fontId="3" fillId="4" borderId="5" xfId="0" applyFont="1" applyFill="1" applyBorder="1" applyAlignment="1">
      <alignment horizontal="left" vertical="center" wrapText="1" shrinkToFit="1"/>
    </xf>
    <xf numFmtId="0" fontId="3" fillId="2" borderId="1" xfId="0" applyFont="1" applyFill="1" applyBorder="1"/>
    <xf numFmtId="0" fontId="3" fillId="3" borderId="1" xfId="0" applyFont="1" applyFill="1" applyBorder="1"/>
    <xf numFmtId="0" fontId="4" fillId="2" borderId="1" xfId="0" applyFont="1" applyFill="1" applyBorder="1"/>
    <xf numFmtId="0" fontId="4" fillId="4" borderId="1" xfId="0" applyFont="1" applyFill="1" applyBorder="1"/>
    <xf numFmtId="0" fontId="5" fillId="4" borderId="1" xfId="0" applyFont="1" applyFill="1" applyBorder="1"/>
    <xf numFmtId="0" fontId="5" fillId="2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/>
    <xf numFmtId="0" fontId="4" fillId="0" borderId="1" xfId="0" applyFont="1" applyFill="1" applyBorder="1"/>
    <xf numFmtId="0" fontId="3" fillId="0" borderId="0" xfId="0" applyFont="1"/>
    <xf numFmtId="0" fontId="3" fillId="5" borderId="0" xfId="0" applyFont="1" applyFill="1"/>
    <xf numFmtId="0" fontId="3" fillId="0" borderId="6" xfId="0" applyFont="1" applyBorder="1"/>
    <xf numFmtId="164" fontId="3" fillId="5" borderId="6" xfId="0" applyNumberFormat="1" applyFont="1" applyFill="1" applyBorder="1"/>
    <xf numFmtId="164" fontId="3" fillId="0" borderId="0" xfId="0" applyNumberFormat="1" applyFont="1"/>
    <xf numFmtId="0" fontId="3" fillId="2" borderId="0" xfId="0" applyFont="1" applyFill="1"/>
    <xf numFmtId="0" fontId="3" fillId="6" borderId="1" xfId="0" applyFont="1" applyFill="1" applyBorder="1" applyAlignment="1">
      <alignment vertical="top" wrapText="1"/>
    </xf>
    <xf numFmtId="164" fontId="3" fillId="6" borderId="1" xfId="0" applyNumberFormat="1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/>
    </xf>
    <xf numFmtId="16" fontId="8" fillId="2" borderId="1" xfId="0" applyNumberFormat="1" applyFont="1" applyFill="1" applyBorder="1" applyAlignment="1">
      <alignment horizontal="left" vertical="top"/>
    </xf>
    <xf numFmtId="17" fontId="8" fillId="2" borderId="1" xfId="0" applyNumberFormat="1" applyFont="1" applyFill="1" applyBorder="1" applyAlignment="1">
      <alignment horizontal="left" vertical="top"/>
    </xf>
    <xf numFmtId="14" fontId="8" fillId="2" borderId="1" xfId="0" applyNumberFormat="1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/>
    <xf numFmtId="0" fontId="8" fillId="2" borderId="7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14" fontId="8" fillId="2" borderId="7" xfId="0" applyNumberFormat="1" applyFont="1" applyFill="1" applyBorder="1" applyAlignment="1">
      <alignment horizontal="left" vertical="top"/>
    </xf>
    <xf numFmtId="14" fontId="8" fillId="2" borderId="2" xfId="0" applyNumberFormat="1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>
      <alignment horizontal="left" wrapText="1"/>
    </xf>
    <xf numFmtId="14" fontId="8" fillId="2" borderId="1" xfId="0" applyNumberFormat="1" applyFont="1" applyFill="1" applyBorder="1" applyAlignment="1">
      <alignment horizontal="left"/>
    </xf>
    <xf numFmtId="164" fontId="3" fillId="6" borderId="4" xfId="0" applyNumberFormat="1" applyFont="1" applyFill="1" applyBorder="1" applyAlignment="1">
      <alignment vertical="top" wrapText="1"/>
    </xf>
    <xf numFmtId="0" fontId="8" fillId="7" borderId="1" xfId="0" applyFont="1" applyFill="1" applyBorder="1" applyAlignment="1">
      <alignment horizontal="left" vertical="top"/>
    </xf>
    <xf numFmtId="0" fontId="3" fillId="7" borderId="5" xfId="0" applyFont="1" applyFill="1" applyBorder="1" applyAlignment="1">
      <alignment horizontal="left" vertical="center" wrapText="1" shrinkToFit="1"/>
    </xf>
    <xf numFmtId="164" fontId="3" fillId="7" borderId="5" xfId="0" applyNumberFormat="1" applyFont="1" applyFill="1" applyBorder="1" applyAlignment="1">
      <alignment horizontal="left" vertical="center" wrapText="1" shrinkToFit="1"/>
    </xf>
    <xf numFmtId="0" fontId="3" fillId="7" borderId="4" xfId="0" applyFont="1" applyFill="1" applyBorder="1" applyAlignment="1">
      <alignment horizontal="left" vertical="center" wrapText="1" shrinkToFit="1"/>
    </xf>
    <xf numFmtId="0" fontId="3" fillId="7" borderId="1" xfId="0" applyFont="1" applyFill="1" applyBorder="1"/>
    <xf numFmtId="14" fontId="8" fillId="7" borderId="1" xfId="0" applyNumberFormat="1" applyFont="1" applyFill="1" applyBorder="1" applyAlignment="1">
      <alignment horizontal="left" vertical="top"/>
    </xf>
    <xf numFmtId="0" fontId="8" fillId="7" borderId="7" xfId="0" applyFont="1" applyFill="1" applyBorder="1" applyAlignment="1">
      <alignment horizontal="left" vertical="top"/>
    </xf>
    <xf numFmtId="0" fontId="2" fillId="7" borderId="1" xfId="0" applyFont="1" applyFill="1" applyBorder="1"/>
    <xf numFmtId="0" fontId="8" fillId="7" borderId="1" xfId="0" applyFont="1" applyFill="1" applyBorder="1" applyAlignment="1">
      <alignment horizontal="left" vertical="top" wrapText="1"/>
    </xf>
    <xf numFmtId="0" fontId="8" fillId="7" borderId="1" xfId="0" applyFont="1" applyFill="1" applyBorder="1"/>
    <xf numFmtId="0" fontId="8" fillId="7" borderId="2" xfId="0" applyFont="1" applyFill="1" applyBorder="1" applyAlignment="1">
      <alignment horizontal="left" vertical="top"/>
    </xf>
    <xf numFmtId="14" fontId="8" fillId="7" borderId="7" xfId="0" applyNumberFormat="1" applyFont="1" applyFill="1" applyBorder="1" applyAlignment="1">
      <alignment horizontal="left" vertical="top"/>
    </xf>
    <xf numFmtId="0" fontId="8" fillId="7" borderId="1" xfId="0" applyFont="1" applyFill="1" applyBorder="1" applyAlignment="1">
      <alignment horizontal="left"/>
    </xf>
    <xf numFmtId="14" fontId="8" fillId="7" borderId="1" xfId="0" applyNumberFormat="1" applyFont="1" applyFill="1" applyBorder="1" applyAlignment="1">
      <alignment horizontal="left"/>
    </xf>
    <xf numFmtId="0" fontId="8" fillId="7" borderId="1" xfId="0" applyFont="1" applyFill="1" applyBorder="1" applyAlignment="1" applyProtection="1">
      <alignment horizontal="left"/>
      <protection locked="0"/>
    </xf>
    <xf numFmtId="14" fontId="8" fillId="7" borderId="2" xfId="0" applyNumberFormat="1" applyFont="1" applyFill="1" applyBorder="1" applyAlignment="1">
      <alignment horizontal="left" vertical="top"/>
    </xf>
    <xf numFmtId="0" fontId="3" fillId="7" borderId="0" xfId="0" applyFont="1" applyFill="1"/>
    <xf numFmtId="0" fontId="8" fillId="7" borderId="1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wrapText="1"/>
    </xf>
    <xf numFmtId="0" fontId="3" fillId="7" borderId="6" xfId="0" applyFont="1" applyFill="1" applyBorder="1"/>
    <xf numFmtId="164" fontId="3" fillId="7" borderId="6" xfId="0" applyNumberFormat="1" applyFont="1" applyFill="1" applyBorder="1"/>
    <xf numFmtId="164" fontId="3" fillId="7" borderId="0" xfId="0" applyNumberFormat="1" applyFont="1" applyFill="1"/>
    <xf numFmtId="0" fontId="8" fillId="7" borderId="7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wrapText="1"/>
    </xf>
    <xf numFmtId="0" fontId="8" fillId="7" borderId="1" xfId="0" applyFont="1" applyFill="1" applyBorder="1" applyAlignment="1">
      <alignment wrapText="1"/>
    </xf>
    <xf numFmtId="0" fontId="8" fillId="2" borderId="2" xfId="0" applyFont="1" applyFill="1" applyBorder="1" applyAlignment="1">
      <alignment horizontal="left" vertical="top" wrapText="1"/>
    </xf>
    <xf numFmtId="0" fontId="8" fillId="7" borderId="2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1" xfId="0" applyFont="1" applyFill="1" applyBorder="1" applyAlignment="1" applyProtection="1">
      <alignment horizontal="left" wrapText="1"/>
      <protection locked="0"/>
    </xf>
    <xf numFmtId="0" fontId="8" fillId="7" borderId="1" xfId="0" applyFont="1" applyFill="1" applyBorder="1" applyAlignment="1" applyProtection="1">
      <alignment horizontal="left" wrapText="1"/>
      <protection locked="0"/>
    </xf>
    <xf numFmtId="0" fontId="3" fillId="8" borderId="5" xfId="0" applyFont="1" applyFill="1" applyBorder="1" applyAlignment="1">
      <alignment horizontal="left" vertical="center" wrapText="1" shrinkToFit="1"/>
    </xf>
    <xf numFmtId="0" fontId="3" fillId="10" borderId="4" xfId="0" applyFont="1" applyFill="1" applyBorder="1" applyAlignment="1">
      <alignment horizontal="left" vertical="center" wrapText="1" shrinkToFit="1"/>
    </xf>
    <xf numFmtId="0" fontId="3" fillId="11" borderId="5" xfId="0" applyFont="1" applyFill="1" applyBorder="1" applyAlignment="1">
      <alignment horizontal="left" vertical="center" wrapText="1" shrinkToFit="1"/>
    </xf>
    <xf numFmtId="164" fontId="3" fillId="13" borderId="5" xfId="0" applyNumberFormat="1" applyFont="1" applyFill="1" applyBorder="1" applyAlignment="1">
      <alignment horizontal="left" vertical="center" wrapText="1" shrinkToFit="1"/>
    </xf>
    <xf numFmtId="164" fontId="3" fillId="3" borderId="3" xfId="0" applyNumberFormat="1" applyFont="1" applyFill="1" applyBorder="1"/>
    <xf numFmtId="164" fontId="3" fillId="7" borderId="3" xfId="0" applyNumberFormat="1" applyFont="1" applyFill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6" borderId="3" xfId="0" applyNumberFormat="1" applyFont="1" applyFill="1" applyBorder="1" applyAlignment="1">
      <alignment vertical="top" wrapText="1"/>
    </xf>
    <xf numFmtId="164" fontId="3" fillId="13" borderId="8" xfId="0" applyNumberFormat="1" applyFont="1" applyFill="1" applyBorder="1" applyAlignment="1">
      <alignment horizontal="left" vertical="center" wrapText="1" shrinkToFit="1"/>
    </xf>
    <xf numFmtId="164" fontId="3" fillId="7" borderId="8" xfId="0" applyNumberFormat="1" applyFont="1" applyFill="1" applyBorder="1" applyAlignment="1">
      <alignment horizontal="left" vertical="center" wrapText="1" shrinkToFit="1"/>
    </xf>
    <xf numFmtId="164" fontId="3" fillId="7" borderId="9" xfId="0" applyNumberFormat="1" applyFont="1" applyFill="1" applyBorder="1"/>
    <xf numFmtId="164" fontId="3" fillId="5" borderId="9" xfId="0" applyNumberFormat="1" applyFont="1" applyFill="1" applyBorder="1"/>
    <xf numFmtId="2" fontId="3" fillId="12" borderId="10" xfId="0" applyNumberFormat="1" applyFont="1" applyFill="1" applyBorder="1" applyAlignment="1">
      <alignment horizontal="left" vertical="center" wrapText="1" shrinkToFit="1"/>
    </xf>
    <xf numFmtId="164" fontId="3" fillId="5" borderId="10" xfId="0" applyNumberFormat="1" applyFont="1" applyFill="1" applyBorder="1"/>
    <xf numFmtId="0" fontId="3" fillId="9" borderId="1" xfId="0" applyFont="1" applyFill="1" applyBorder="1" applyAlignment="1">
      <alignment horizontal="left" vertical="center" wrapText="1" shrinkToFit="1"/>
    </xf>
    <xf numFmtId="0" fontId="3" fillId="7" borderId="1" xfId="0" applyFont="1" applyFill="1" applyBorder="1" applyAlignment="1">
      <alignment horizontal="left" vertical="center" wrapText="1" shrinkToFit="1"/>
    </xf>
    <xf numFmtId="164" fontId="3" fillId="7" borderId="1" xfId="0" applyNumberFormat="1" applyFont="1" applyFill="1" applyBorder="1"/>
    <xf numFmtId="164" fontId="3" fillId="0" borderId="1" xfId="0" applyNumberFormat="1" applyFont="1" applyBorder="1"/>
    <xf numFmtId="2" fontId="3" fillId="6" borderId="1" xfId="0" applyNumberFormat="1" applyFont="1" applyFill="1" applyBorder="1" applyAlignment="1">
      <alignment vertical="top" wrapText="1"/>
    </xf>
    <xf numFmtId="2" fontId="3" fillId="12" borderId="1" xfId="0" applyNumberFormat="1" applyFont="1" applyFill="1" applyBorder="1" applyAlignment="1">
      <alignment horizontal="left" vertical="center" wrapText="1" shrinkToFit="1"/>
    </xf>
    <xf numFmtId="2" fontId="3" fillId="7" borderId="4" xfId="0" applyNumberFormat="1" applyFont="1" applyFill="1" applyBorder="1" applyAlignment="1">
      <alignment horizontal="left" vertical="center" wrapText="1" shrinkToFit="1"/>
    </xf>
    <xf numFmtId="2" fontId="3" fillId="5" borderId="0" xfId="0" applyNumberFormat="1" applyFont="1" applyFill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/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center" wrapText="1" shrinkToFit="1"/>
    </xf>
  </cellXfs>
  <cellStyles count="40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Normal" xfId="0" builtinId="0"/>
  </cellStyles>
  <dxfs count="0"/>
  <tableStyles count="0" defaultTableStyle="TableStyleMedium9" defaultPivotStyle="PivotStyleLight16"/>
  <colors>
    <mruColors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172"/>
  <sheetViews>
    <sheetView tabSelected="1" workbookViewId="0">
      <pane ySplit="1" topLeftCell="A54" activePane="bottomLeft" state="frozen"/>
      <selection pane="bottomLeft" activeCell="C120" sqref="C120"/>
    </sheetView>
  </sheetViews>
  <sheetFormatPr defaultColWidth="8.89453125" defaultRowHeight="12.9" x14ac:dyDescent="0.5"/>
  <cols>
    <col min="1" max="1" width="12.68359375" style="16" bestFit="1" customWidth="1"/>
    <col min="2" max="2" width="9" style="16" bestFit="1" customWidth="1"/>
    <col min="3" max="3" width="7.1015625" style="16" bestFit="1" customWidth="1"/>
    <col min="4" max="4" width="18.578125" style="12" bestFit="1" customWidth="1"/>
    <col min="5" max="5" width="27.20703125" style="13" bestFit="1" customWidth="1"/>
    <col min="6" max="6" width="5.734375" style="86" bestFit="1" customWidth="1"/>
    <col min="7" max="7" width="8.68359375" style="17" bestFit="1" customWidth="1"/>
    <col min="8" max="10" width="7.3125" style="18" bestFit="1" customWidth="1"/>
    <col min="11" max="11" width="6" style="19" bestFit="1" customWidth="1"/>
    <col min="12" max="14" width="9.1015625" style="18" bestFit="1" customWidth="1"/>
    <col min="15" max="15" width="8" style="91" bestFit="1" customWidth="1"/>
    <col min="16" max="16" width="9" style="97" customWidth="1"/>
    <col min="17" max="17" width="8.41796875" style="97" customWidth="1"/>
    <col min="18" max="18" width="7.3125" style="93" bestFit="1" customWidth="1"/>
    <col min="19" max="19" width="9" style="20" bestFit="1" customWidth="1"/>
    <col min="20" max="20" width="8.41796875" style="101" bestFit="1" customWidth="1"/>
    <col min="21" max="43" width="8.89453125" style="21"/>
    <col min="44" max="16384" width="8.89453125" style="16"/>
  </cols>
  <sheetData>
    <row r="1" spans="1:43" s="22" customFormat="1" ht="25.8" x14ac:dyDescent="0.55000000000000004">
      <c r="A1" s="22" t="s">
        <v>40</v>
      </c>
      <c r="B1" s="22" t="s">
        <v>41</v>
      </c>
      <c r="C1" s="22" t="s">
        <v>10</v>
      </c>
      <c r="D1" s="22" t="s">
        <v>11</v>
      </c>
      <c r="E1" s="22" t="s">
        <v>47</v>
      </c>
      <c r="F1" s="77" t="s">
        <v>21</v>
      </c>
      <c r="G1" s="22" t="s">
        <v>7</v>
      </c>
      <c r="H1" s="22" t="s">
        <v>0</v>
      </c>
      <c r="I1" s="22" t="s">
        <v>1</v>
      </c>
      <c r="J1" s="22" t="s">
        <v>2</v>
      </c>
      <c r="K1" s="23" t="s">
        <v>3</v>
      </c>
      <c r="L1" s="22" t="s">
        <v>4</v>
      </c>
      <c r="M1" s="22" t="s">
        <v>5</v>
      </c>
      <c r="N1" s="22" t="s">
        <v>6</v>
      </c>
      <c r="O1" s="87" t="s">
        <v>45</v>
      </c>
      <c r="P1" s="23" t="s">
        <v>9</v>
      </c>
      <c r="Q1" s="23" t="s">
        <v>23</v>
      </c>
      <c r="R1" s="38" t="s">
        <v>8</v>
      </c>
      <c r="S1" s="38" t="s">
        <v>46</v>
      </c>
      <c r="T1" s="98" t="s">
        <v>24</v>
      </c>
    </row>
    <row r="2" spans="1:43" s="4" customFormat="1" ht="13.8" x14ac:dyDescent="0.5">
      <c r="A2" s="24" t="s">
        <v>30</v>
      </c>
      <c r="B2" s="24" t="s">
        <v>39</v>
      </c>
      <c r="C2" s="24" t="s">
        <v>18</v>
      </c>
      <c r="D2" s="24" t="s">
        <v>25</v>
      </c>
      <c r="E2" s="28" t="s">
        <v>128</v>
      </c>
      <c r="F2" s="78"/>
      <c r="G2" s="73">
        <f>T2</f>
        <v>12.883333333333336</v>
      </c>
      <c r="H2" s="69">
        <v>6.6</v>
      </c>
      <c r="I2" s="69">
        <v>6.9</v>
      </c>
      <c r="J2" s="108">
        <v>6.5</v>
      </c>
      <c r="K2" s="72">
        <f>(H2+I2+J2)/3</f>
        <v>6.666666666666667</v>
      </c>
      <c r="L2" s="5">
        <v>6.3</v>
      </c>
      <c r="M2" s="5">
        <v>6</v>
      </c>
      <c r="N2" s="108">
        <v>6.8</v>
      </c>
      <c r="O2" s="88">
        <f>(L2+M2+N2)/3</f>
        <v>6.3666666666666671</v>
      </c>
      <c r="P2" s="94">
        <v>0.1</v>
      </c>
      <c r="Q2" s="94">
        <v>0</v>
      </c>
      <c r="R2" s="92">
        <f>IF(P2-Q2&lt;0,0,P2-Q2)/2</f>
        <v>0.05</v>
      </c>
      <c r="S2" s="70">
        <v>0.2</v>
      </c>
      <c r="T2" s="99">
        <f>(K2+O2+R2)-S2</f>
        <v>12.883333333333336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1:43" s="4" customFormat="1" ht="13.8" x14ac:dyDescent="0.5">
      <c r="A3" s="24" t="s">
        <v>30</v>
      </c>
      <c r="B3" s="24" t="s">
        <v>39</v>
      </c>
      <c r="C3" s="24" t="s">
        <v>18</v>
      </c>
      <c r="D3" s="24" t="s">
        <v>25</v>
      </c>
      <c r="E3" s="28" t="s">
        <v>129</v>
      </c>
      <c r="F3" s="78"/>
      <c r="G3" s="73">
        <f>T3</f>
        <v>14.716666666666669</v>
      </c>
      <c r="H3" s="69">
        <v>7.3</v>
      </c>
      <c r="I3" s="69">
        <v>7</v>
      </c>
      <c r="J3" s="108">
        <v>7.4</v>
      </c>
      <c r="K3" s="72">
        <f>(H3+I3+J3)/3</f>
        <v>7.2333333333333343</v>
      </c>
      <c r="L3" s="5">
        <v>7.8</v>
      </c>
      <c r="M3" s="5">
        <v>7.5</v>
      </c>
      <c r="N3" s="108">
        <v>7</v>
      </c>
      <c r="O3" s="88">
        <f>(L3+M3+N3)/3</f>
        <v>7.4333333333333336</v>
      </c>
      <c r="P3" s="94">
        <v>0.1</v>
      </c>
      <c r="Q3" s="94">
        <v>0</v>
      </c>
      <c r="R3" s="92">
        <f>IF(P3-Q3&lt;0,0,P3-Q3)/2</f>
        <v>0.05</v>
      </c>
      <c r="S3" s="70">
        <v>0</v>
      </c>
      <c r="T3" s="99">
        <f>(K3+O3+R3)-S3</f>
        <v>14.716666666666669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43" s="7" customFormat="1" ht="13.8" x14ac:dyDescent="0.5">
      <c r="A4" s="24" t="s">
        <v>30</v>
      </c>
      <c r="B4" s="24" t="s">
        <v>39</v>
      </c>
      <c r="C4" s="24" t="s">
        <v>18</v>
      </c>
      <c r="D4" s="106" t="s">
        <v>115</v>
      </c>
      <c r="E4" s="107" t="s">
        <v>123</v>
      </c>
      <c r="F4" s="78"/>
      <c r="G4" s="73">
        <f>T4</f>
        <v>13.299999999999999</v>
      </c>
      <c r="H4" s="69">
        <v>6.8</v>
      </c>
      <c r="I4" s="69">
        <v>7</v>
      </c>
      <c r="J4" s="108">
        <v>6.7</v>
      </c>
      <c r="K4" s="72">
        <f>(H4+I4+J4)/3</f>
        <v>6.833333333333333</v>
      </c>
      <c r="L4" s="5">
        <v>6.3</v>
      </c>
      <c r="M4" s="5">
        <v>6.9</v>
      </c>
      <c r="N4" s="108">
        <v>6.5</v>
      </c>
      <c r="O4" s="88">
        <f>(L4+M4+N4)/3</f>
        <v>6.5666666666666664</v>
      </c>
      <c r="P4" s="94">
        <v>0</v>
      </c>
      <c r="Q4" s="94">
        <v>0</v>
      </c>
      <c r="R4" s="92">
        <f>IF(P4-Q4&lt;0,0,P4-Q4)/2</f>
        <v>0</v>
      </c>
      <c r="S4" s="70">
        <v>0.1</v>
      </c>
      <c r="T4" s="99">
        <f>(K4+O4+R4)-S4</f>
        <v>13.299999999999999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1:43" s="43" customFormat="1" ht="13.8" x14ac:dyDescent="0.5">
      <c r="A5" s="39"/>
      <c r="B5" s="39"/>
      <c r="C5" s="39"/>
      <c r="D5" s="39"/>
      <c r="E5" s="47"/>
      <c r="F5" s="80"/>
      <c r="G5" s="74">
        <f t="shared" ref="G5:G77" si="0">T5</f>
        <v>0</v>
      </c>
      <c r="H5" s="40"/>
      <c r="I5" s="40"/>
      <c r="J5" s="40"/>
      <c r="K5" s="41">
        <f>(H5+I5+J5)/3</f>
        <v>0</v>
      </c>
      <c r="L5" s="40"/>
      <c r="M5" s="40"/>
      <c r="N5" s="40"/>
      <c r="O5" s="89">
        <f t="shared" ref="O5:O65" si="1">(L5+M5+N5)/3</f>
        <v>0</v>
      </c>
      <c r="P5" s="95"/>
      <c r="Q5" s="95"/>
      <c r="R5" s="92">
        <f t="shared" ref="R5:R77" si="2">IF(P5-Q5&lt;0,0,P5-Q5)/2</f>
        <v>0</v>
      </c>
      <c r="S5" s="42"/>
      <c r="T5" s="100"/>
    </row>
    <row r="6" spans="1:43" s="7" customFormat="1" ht="13.8" x14ac:dyDescent="0.5">
      <c r="A6" s="24" t="s">
        <v>30</v>
      </c>
      <c r="B6" s="27" t="s">
        <v>37</v>
      </c>
      <c r="C6" s="24" t="s">
        <v>18</v>
      </c>
      <c r="D6" s="106" t="s">
        <v>115</v>
      </c>
      <c r="E6" s="107" t="s">
        <v>124</v>
      </c>
      <c r="F6" s="78"/>
      <c r="G6" s="73">
        <f t="shared" si="0"/>
        <v>13.866666666666665</v>
      </c>
      <c r="H6" s="69">
        <v>7</v>
      </c>
      <c r="I6" s="69">
        <v>7.2</v>
      </c>
      <c r="J6" s="108">
        <v>7.1</v>
      </c>
      <c r="K6" s="72">
        <f t="shared" ref="K6:K65" si="3">(H6+I6+J6)/3</f>
        <v>7.0999999999999988</v>
      </c>
      <c r="L6" s="5">
        <v>7.3</v>
      </c>
      <c r="M6" s="5">
        <v>7.7</v>
      </c>
      <c r="N6" s="108">
        <v>6.8</v>
      </c>
      <c r="O6" s="88">
        <f t="shared" si="1"/>
        <v>7.2666666666666666</v>
      </c>
      <c r="P6" s="94">
        <v>0</v>
      </c>
      <c r="Q6" s="94">
        <v>0</v>
      </c>
      <c r="R6" s="92">
        <f t="shared" si="2"/>
        <v>0</v>
      </c>
      <c r="S6" s="70">
        <v>0.5</v>
      </c>
      <c r="T6" s="99">
        <f>(K6+O6+R6)-S6</f>
        <v>13.866666666666665</v>
      </c>
      <c r="U6" s="8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s="7" customFormat="1" ht="13.8" x14ac:dyDescent="0.5">
      <c r="A7" s="24" t="s">
        <v>30</v>
      </c>
      <c r="B7" s="27" t="s">
        <v>37</v>
      </c>
      <c r="C7" s="24" t="s">
        <v>18</v>
      </c>
      <c r="D7" s="24" t="s">
        <v>25</v>
      </c>
      <c r="E7" s="28" t="s">
        <v>174</v>
      </c>
      <c r="F7" s="78"/>
      <c r="G7" s="73">
        <f>T7</f>
        <v>14.616666666666667</v>
      </c>
      <c r="H7" s="69">
        <v>7.4</v>
      </c>
      <c r="I7" s="69">
        <v>7.4</v>
      </c>
      <c r="J7" s="108">
        <v>7.1</v>
      </c>
      <c r="K7" s="72">
        <f t="shared" si="3"/>
        <v>7.3</v>
      </c>
      <c r="L7" s="5">
        <v>7.8</v>
      </c>
      <c r="M7" s="5">
        <v>8</v>
      </c>
      <c r="N7" s="108">
        <v>7.5</v>
      </c>
      <c r="O7" s="88">
        <f t="shared" si="1"/>
        <v>7.7666666666666666</v>
      </c>
      <c r="P7" s="94">
        <v>0.1</v>
      </c>
      <c r="Q7" s="94">
        <v>0</v>
      </c>
      <c r="R7" s="92">
        <f t="shared" si="2"/>
        <v>0.05</v>
      </c>
      <c r="S7" s="70">
        <v>0.5</v>
      </c>
      <c r="T7" s="99">
        <f>(K7+O7+R7)-S7</f>
        <v>14.616666666666667</v>
      </c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1:43" s="4" customFormat="1" ht="13.8" x14ac:dyDescent="0.5">
      <c r="A8" s="24" t="s">
        <v>30</v>
      </c>
      <c r="B8" s="24" t="s">
        <v>37</v>
      </c>
      <c r="C8" s="24" t="s">
        <v>18</v>
      </c>
      <c r="D8" s="24" t="s">
        <v>12</v>
      </c>
      <c r="E8" s="28" t="s">
        <v>34</v>
      </c>
      <c r="F8" s="78"/>
      <c r="G8" s="73">
        <f>T8</f>
        <v>11.933333333333334</v>
      </c>
      <c r="H8" s="69">
        <v>5.8</v>
      </c>
      <c r="I8" s="69">
        <v>6.9</v>
      </c>
      <c r="J8" s="108">
        <v>6.4</v>
      </c>
      <c r="K8" s="72">
        <f>(H8+I8+J8)/3</f>
        <v>6.3666666666666671</v>
      </c>
      <c r="L8" s="5">
        <v>6</v>
      </c>
      <c r="M8" s="5">
        <v>6</v>
      </c>
      <c r="N8" s="108">
        <v>6.2</v>
      </c>
      <c r="O8" s="88">
        <f>(L8+M8+N8)/3</f>
        <v>6.0666666666666664</v>
      </c>
      <c r="P8" s="94">
        <v>0</v>
      </c>
      <c r="Q8" s="94">
        <v>0</v>
      </c>
      <c r="R8" s="92">
        <f>IF(P8-Q8&lt;0,0,P8-Q8)/2</f>
        <v>0</v>
      </c>
      <c r="S8" s="70">
        <v>0.5</v>
      </c>
      <c r="T8" s="99">
        <f>(K8+O8+R8)-S8</f>
        <v>11.933333333333334</v>
      </c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 s="43" customFormat="1" ht="13.8" x14ac:dyDescent="0.5">
      <c r="A9" s="39"/>
      <c r="B9" s="44"/>
      <c r="C9" s="39"/>
      <c r="D9" s="39"/>
      <c r="E9" s="47"/>
      <c r="F9" s="80"/>
      <c r="G9" s="74">
        <f t="shared" si="0"/>
        <v>0</v>
      </c>
      <c r="H9" s="40"/>
      <c r="I9" s="40"/>
      <c r="J9" s="40"/>
      <c r="K9" s="41">
        <f t="shared" si="3"/>
        <v>0</v>
      </c>
      <c r="L9" s="40"/>
      <c r="M9" s="40"/>
      <c r="N9" s="40"/>
      <c r="O9" s="89">
        <f t="shared" si="1"/>
        <v>0</v>
      </c>
      <c r="P9" s="95"/>
      <c r="Q9" s="95"/>
      <c r="R9" s="92">
        <f t="shared" si="2"/>
        <v>0</v>
      </c>
      <c r="S9" s="42"/>
      <c r="T9" s="100"/>
    </row>
    <row r="10" spans="1:43" s="7" customFormat="1" ht="13.8" x14ac:dyDescent="0.5">
      <c r="A10" s="24" t="s">
        <v>43</v>
      </c>
      <c r="B10" s="24" t="s">
        <v>37</v>
      </c>
      <c r="C10" s="24" t="s">
        <v>18</v>
      </c>
      <c r="D10" s="24" t="s">
        <v>22</v>
      </c>
      <c r="E10" s="28" t="s">
        <v>52</v>
      </c>
      <c r="F10" s="78"/>
      <c r="G10" s="73">
        <f t="shared" ref="G10:G30" si="4">T10</f>
        <v>14.983333333333334</v>
      </c>
      <c r="H10" s="69">
        <v>7.3</v>
      </c>
      <c r="I10" s="69">
        <v>7.7</v>
      </c>
      <c r="J10" s="108">
        <v>8</v>
      </c>
      <c r="K10" s="72">
        <f t="shared" si="3"/>
        <v>7.666666666666667</v>
      </c>
      <c r="L10" s="5">
        <v>7.1</v>
      </c>
      <c r="M10" s="5">
        <v>7.6</v>
      </c>
      <c r="N10" s="108">
        <v>6.8</v>
      </c>
      <c r="O10" s="88">
        <f t="shared" si="1"/>
        <v>7.166666666666667</v>
      </c>
      <c r="P10" s="94">
        <v>0.3</v>
      </c>
      <c r="Q10" s="94">
        <v>0</v>
      </c>
      <c r="R10" s="92">
        <f t="shared" si="2"/>
        <v>0.15</v>
      </c>
      <c r="S10" s="70"/>
      <c r="T10" s="99">
        <f t="shared" ref="T10:T30" si="5">(K10+O10+R10)-S10</f>
        <v>14.983333333333334</v>
      </c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43" s="7" customFormat="1" ht="13.8" x14ac:dyDescent="0.5">
      <c r="A11" s="24" t="s">
        <v>43</v>
      </c>
      <c r="B11" s="24" t="s">
        <v>37</v>
      </c>
      <c r="C11" s="24" t="s">
        <v>18</v>
      </c>
      <c r="D11" s="24" t="s">
        <v>25</v>
      </c>
      <c r="E11" s="28" t="s">
        <v>131</v>
      </c>
      <c r="F11" s="78"/>
      <c r="G11" s="73">
        <f t="shared" si="4"/>
        <v>16.033333333333331</v>
      </c>
      <c r="H11" s="69">
        <v>7.7</v>
      </c>
      <c r="I11" s="69">
        <v>7.7</v>
      </c>
      <c r="J11" s="108">
        <v>7.7</v>
      </c>
      <c r="K11" s="72">
        <f t="shared" si="3"/>
        <v>7.7</v>
      </c>
      <c r="L11" s="5">
        <v>7.7</v>
      </c>
      <c r="M11" s="5">
        <v>8</v>
      </c>
      <c r="N11" s="108">
        <v>7.8</v>
      </c>
      <c r="O11" s="88">
        <f t="shared" si="1"/>
        <v>7.833333333333333</v>
      </c>
      <c r="P11" s="94">
        <v>1</v>
      </c>
      <c r="Q11" s="94">
        <v>0</v>
      </c>
      <c r="R11" s="92">
        <f t="shared" si="2"/>
        <v>0.5</v>
      </c>
      <c r="S11" s="70"/>
      <c r="T11" s="99">
        <f t="shared" si="5"/>
        <v>16.033333333333331</v>
      </c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43" s="7" customFormat="1" ht="13.8" x14ac:dyDescent="0.5">
      <c r="A12" s="24" t="s">
        <v>43</v>
      </c>
      <c r="B12" s="24" t="s">
        <v>37</v>
      </c>
      <c r="C12" s="24" t="s">
        <v>18</v>
      </c>
      <c r="D12" s="24" t="s">
        <v>12</v>
      </c>
      <c r="E12" s="28" t="s">
        <v>53</v>
      </c>
      <c r="F12" s="78"/>
      <c r="G12" s="73">
        <f t="shared" si="4"/>
        <v>14.533333333333331</v>
      </c>
      <c r="H12" s="69">
        <v>7.2</v>
      </c>
      <c r="I12" s="69">
        <v>7.7</v>
      </c>
      <c r="J12" s="108">
        <v>7.1</v>
      </c>
      <c r="K12" s="72">
        <f t="shared" si="3"/>
        <v>7.333333333333333</v>
      </c>
      <c r="L12" s="5">
        <v>6.5</v>
      </c>
      <c r="M12" s="5">
        <v>7</v>
      </c>
      <c r="N12" s="108">
        <v>7.5</v>
      </c>
      <c r="O12" s="88">
        <f t="shared" si="1"/>
        <v>7</v>
      </c>
      <c r="P12" s="94">
        <v>0.4</v>
      </c>
      <c r="Q12" s="94">
        <v>0</v>
      </c>
      <c r="R12" s="92">
        <f t="shared" si="2"/>
        <v>0.2</v>
      </c>
      <c r="S12" s="70"/>
      <c r="T12" s="99">
        <f t="shared" si="5"/>
        <v>14.533333333333331</v>
      </c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3" spans="1:43" s="7" customFormat="1" ht="13.8" x14ac:dyDescent="0.5">
      <c r="A13" s="24" t="s">
        <v>43</v>
      </c>
      <c r="B13" s="24" t="s">
        <v>37</v>
      </c>
      <c r="C13" s="24" t="s">
        <v>18</v>
      </c>
      <c r="D13" s="24" t="s">
        <v>12</v>
      </c>
      <c r="E13" s="28" t="s">
        <v>132</v>
      </c>
      <c r="F13" s="78"/>
      <c r="G13" s="73">
        <f t="shared" si="4"/>
        <v>14.85</v>
      </c>
      <c r="H13" s="69">
        <v>6.9</v>
      </c>
      <c r="I13" s="69">
        <v>7.6</v>
      </c>
      <c r="J13" s="108">
        <v>7.4</v>
      </c>
      <c r="K13" s="72">
        <f t="shared" si="3"/>
        <v>7.3</v>
      </c>
      <c r="L13" s="5">
        <v>7.2</v>
      </c>
      <c r="M13" s="5">
        <v>7.4</v>
      </c>
      <c r="N13" s="108">
        <v>7</v>
      </c>
      <c r="O13" s="88">
        <f t="shared" si="1"/>
        <v>7.2</v>
      </c>
      <c r="P13" s="94">
        <v>0.7</v>
      </c>
      <c r="Q13" s="94">
        <v>0</v>
      </c>
      <c r="R13" s="92">
        <f t="shared" si="2"/>
        <v>0.35</v>
      </c>
      <c r="S13" s="70"/>
      <c r="T13" s="99">
        <f t="shared" si="5"/>
        <v>14.85</v>
      </c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43" s="7" customFormat="1" ht="13.8" x14ac:dyDescent="0.5">
      <c r="A14" s="24" t="s">
        <v>43</v>
      </c>
      <c r="B14" s="24" t="s">
        <v>44</v>
      </c>
      <c r="C14" s="24" t="s">
        <v>18</v>
      </c>
      <c r="D14" s="24" t="s">
        <v>25</v>
      </c>
      <c r="E14" s="28" t="s">
        <v>133</v>
      </c>
      <c r="F14" s="78"/>
      <c r="G14" s="73">
        <f t="shared" si="4"/>
        <v>16.633333333333336</v>
      </c>
      <c r="H14" s="69">
        <v>8.1</v>
      </c>
      <c r="I14" s="69">
        <v>8.3000000000000007</v>
      </c>
      <c r="J14" s="108">
        <v>8</v>
      </c>
      <c r="K14" s="72">
        <f t="shared" si="3"/>
        <v>8.1333333333333329</v>
      </c>
      <c r="L14" s="5">
        <v>8</v>
      </c>
      <c r="M14" s="5">
        <v>8.1</v>
      </c>
      <c r="N14" s="108">
        <v>7.6</v>
      </c>
      <c r="O14" s="88">
        <f t="shared" si="1"/>
        <v>7.9000000000000012</v>
      </c>
      <c r="P14" s="94">
        <v>1.2</v>
      </c>
      <c r="Q14" s="94">
        <v>0</v>
      </c>
      <c r="R14" s="92">
        <f t="shared" si="2"/>
        <v>0.6</v>
      </c>
      <c r="S14" s="70"/>
      <c r="T14" s="99">
        <f t="shared" si="5"/>
        <v>16.633333333333336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1:43" s="9" customFormat="1" ht="13.8" x14ac:dyDescent="0.5">
      <c r="A15" s="24" t="s">
        <v>28</v>
      </c>
      <c r="B15" s="27" t="s">
        <v>37</v>
      </c>
      <c r="C15" s="24" t="s">
        <v>18</v>
      </c>
      <c r="D15" s="106" t="s">
        <v>12</v>
      </c>
      <c r="E15" s="107" t="s">
        <v>54</v>
      </c>
      <c r="F15" s="78"/>
      <c r="G15" s="73">
        <f t="shared" si="4"/>
        <v>16.916666666666668</v>
      </c>
      <c r="H15" s="69">
        <v>8.3000000000000007</v>
      </c>
      <c r="I15" s="69">
        <v>8.5</v>
      </c>
      <c r="J15" s="108">
        <v>8.8000000000000007</v>
      </c>
      <c r="K15" s="72">
        <f t="shared" si="3"/>
        <v>8.5333333333333332</v>
      </c>
      <c r="L15" s="5">
        <v>7.8</v>
      </c>
      <c r="M15" s="5">
        <v>8.1999999999999993</v>
      </c>
      <c r="N15" s="108">
        <v>7.8</v>
      </c>
      <c r="O15" s="88">
        <f t="shared" si="1"/>
        <v>7.9333333333333336</v>
      </c>
      <c r="P15" s="94">
        <v>0.9</v>
      </c>
      <c r="Q15" s="94">
        <v>0</v>
      </c>
      <c r="R15" s="92">
        <f t="shared" si="2"/>
        <v>0.45</v>
      </c>
      <c r="S15" s="70"/>
      <c r="T15" s="99">
        <f t="shared" si="5"/>
        <v>16.916666666666668</v>
      </c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1:43" s="4" customFormat="1" ht="13.8" x14ac:dyDescent="0.5">
      <c r="A16" s="24" t="s">
        <v>43</v>
      </c>
      <c r="B16" s="27" t="s">
        <v>44</v>
      </c>
      <c r="C16" s="24" t="s">
        <v>18</v>
      </c>
      <c r="D16" s="24" t="s">
        <v>12</v>
      </c>
      <c r="E16" s="28" t="s">
        <v>55</v>
      </c>
      <c r="F16" s="78"/>
      <c r="G16" s="73">
        <f t="shared" si="4"/>
        <v>13.716666666666667</v>
      </c>
      <c r="H16" s="69">
        <v>7.1</v>
      </c>
      <c r="I16" s="69">
        <v>7.3</v>
      </c>
      <c r="J16" s="108">
        <v>7.7</v>
      </c>
      <c r="K16" s="72">
        <f t="shared" si="3"/>
        <v>7.3666666666666663</v>
      </c>
      <c r="L16" s="5">
        <v>6.7</v>
      </c>
      <c r="M16" s="5">
        <v>6.6</v>
      </c>
      <c r="N16" s="108">
        <v>6.5</v>
      </c>
      <c r="O16" s="88">
        <f t="shared" si="1"/>
        <v>6.6000000000000005</v>
      </c>
      <c r="P16" s="94">
        <v>0.3</v>
      </c>
      <c r="Q16" s="94"/>
      <c r="R16" s="92">
        <f t="shared" si="2"/>
        <v>0.15</v>
      </c>
      <c r="S16" s="70">
        <v>0.4</v>
      </c>
      <c r="T16" s="99">
        <f t="shared" si="5"/>
        <v>13.716666666666667</v>
      </c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43" s="43" customFormat="1" ht="13.8" x14ac:dyDescent="0.5">
      <c r="A17" s="39"/>
      <c r="B17" s="44"/>
      <c r="C17" s="39"/>
      <c r="D17" s="39"/>
      <c r="E17" s="47"/>
      <c r="F17" s="80"/>
      <c r="G17" s="74">
        <f t="shared" si="4"/>
        <v>0</v>
      </c>
      <c r="H17" s="40"/>
      <c r="I17" s="40"/>
      <c r="J17" s="40"/>
      <c r="K17" s="41">
        <f t="shared" si="3"/>
        <v>0</v>
      </c>
      <c r="L17" s="40"/>
      <c r="M17" s="40"/>
      <c r="N17" s="40"/>
      <c r="O17" s="89">
        <f t="shared" si="1"/>
        <v>0</v>
      </c>
      <c r="P17" s="95"/>
      <c r="Q17" s="95"/>
      <c r="R17" s="92">
        <f t="shared" ref="R17" si="6">IF(P17-Q17&lt;0,0,P17-Q17)/2</f>
        <v>0</v>
      </c>
      <c r="S17" s="42"/>
      <c r="T17" s="100"/>
    </row>
    <row r="18" spans="1:43" s="7" customFormat="1" ht="13.8" x14ac:dyDescent="0.5">
      <c r="A18" s="24" t="s">
        <v>28</v>
      </c>
      <c r="B18" s="24" t="s">
        <v>38</v>
      </c>
      <c r="C18" s="24" t="s">
        <v>18</v>
      </c>
      <c r="D18" s="24" t="s">
        <v>22</v>
      </c>
      <c r="E18" s="28" t="s">
        <v>57</v>
      </c>
      <c r="F18" s="79"/>
      <c r="G18" s="73">
        <f t="shared" si="4"/>
        <v>15.933333333333334</v>
      </c>
      <c r="H18" s="69">
        <v>7.8</v>
      </c>
      <c r="I18" s="69">
        <v>7.5</v>
      </c>
      <c r="J18" s="108">
        <v>7.8</v>
      </c>
      <c r="K18" s="72">
        <f t="shared" si="3"/>
        <v>7.7</v>
      </c>
      <c r="L18" s="5">
        <v>7.8</v>
      </c>
      <c r="M18" s="5">
        <v>8</v>
      </c>
      <c r="N18" s="108">
        <v>8</v>
      </c>
      <c r="O18" s="88">
        <f t="shared" si="1"/>
        <v>7.9333333333333336</v>
      </c>
      <c r="P18" s="94">
        <v>1</v>
      </c>
      <c r="Q18" s="94">
        <v>0</v>
      </c>
      <c r="R18" s="92">
        <f t="shared" si="2"/>
        <v>0.5</v>
      </c>
      <c r="S18" s="70">
        <v>0.2</v>
      </c>
      <c r="T18" s="99">
        <f t="shared" si="5"/>
        <v>15.933333333333334</v>
      </c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3" s="7" customFormat="1" ht="13.8" x14ac:dyDescent="0.5">
      <c r="A19" s="24" t="s">
        <v>28</v>
      </c>
      <c r="B19" s="27" t="s">
        <v>38</v>
      </c>
      <c r="C19" s="24" t="s">
        <v>18</v>
      </c>
      <c r="D19" s="24" t="s">
        <v>22</v>
      </c>
      <c r="E19" s="28" t="s">
        <v>56</v>
      </c>
      <c r="F19" s="78"/>
      <c r="G19" s="73">
        <f t="shared" si="4"/>
        <v>17.266666666666669</v>
      </c>
      <c r="H19" s="69">
        <v>8.5</v>
      </c>
      <c r="I19" s="69">
        <v>8.1999999999999993</v>
      </c>
      <c r="J19" s="108">
        <v>8.4</v>
      </c>
      <c r="K19" s="72">
        <f t="shared" si="3"/>
        <v>8.3666666666666671</v>
      </c>
      <c r="L19" s="5">
        <v>8.1</v>
      </c>
      <c r="M19" s="5">
        <v>8.4</v>
      </c>
      <c r="N19" s="108">
        <v>7.8</v>
      </c>
      <c r="O19" s="88">
        <f t="shared" si="1"/>
        <v>8.1</v>
      </c>
      <c r="P19" s="94">
        <v>1.6</v>
      </c>
      <c r="Q19" s="94"/>
      <c r="R19" s="92">
        <f t="shared" si="2"/>
        <v>0.8</v>
      </c>
      <c r="S19" s="70"/>
      <c r="T19" s="99">
        <f t="shared" si="5"/>
        <v>17.266666666666669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43" s="7" customFormat="1" ht="13.8" x14ac:dyDescent="0.5">
      <c r="A20" s="24" t="s">
        <v>28</v>
      </c>
      <c r="B20" s="27" t="s">
        <v>38</v>
      </c>
      <c r="C20" s="24" t="s">
        <v>18</v>
      </c>
      <c r="D20" s="24" t="s">
        <v>22</v>
      </c>
      <c r="E20" s="28" t="s">
        <v>58</v>
      </c>
      <c r="F20" s="78"/>
      <c r="G20" s="73">
        <f t="shared" si="4"/>
        <v>16.399999999999999</v>
      </c>
      <c r="H20" s="69">
        <v>8.4</v>
      </c>
      <c r="I20" s="69">
        <v>8.1</v>
      </c>
      <c r="J20" s="108">
        <v>7.8</v>
      </c>
      <c r="K20" s="72">
        <f t="shared" si="3"/>
        <v>8.1</v>
      </c>
      <c r="L20" s="5">
        <v>7.8</v>
      </c>
      <c r="M20" s="5">
        <v>7.4</v>
      </c>
      <c r="N20" s="108">
        <v>8.1999999999999993</v>
      </c>
      <c r="O20" s="88">
        <f t="shared" si="1"/>
        <v>7.8</v>
      </c>
      <c r="P20" s="94">
        <v>1</v>
      </c>
      <c r="Q20" s="94"/>
      <c r="R20" s="92">
        <f t="shared" si="2"/>
        <v>0.5</v>
      </c>
      <c r="S20" s="70"/>
      <c r="T20" s="99">
        <f t="shared" si="5"/>
        <v>16.399999999999999</v>
      </c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3" s="4" customFormat="1" ht="13.8" x14ac:dyDescent="0.5">
      <c r="A21" s="24" t="s">
        <v>28</v>
      </c>
      <c r="B21" s="27" t="s">
        <v>62</v>
      </c>
      <c r="C21" s="24" t="s">
        <v>18</v>
      </c>
      <c r="D21" s="24" t="s">
        <v>115</v>
      </c>
      <c r="E21" s="28" t="s">
        <v>125</v>
      </c>
      <c r="F21" s="78"/>
      <c r="G21" s="73">
        <f t="shared" si="4"/>
        <v>14.683333333333334</v>
      </c>
      <c r="H21" s="69">
        <v>6.9</v>
      </c>
      <c r="I21" s="69">
        <v>7.2</v>
      </c>
      <c r="J21" s="108">
        <v>7.5</v>
      </c>
      <c r="K21" s="72">
        <f t="shared" si="3"/>
        <v>7.2</v>
      </c>
      <c r="L21" s="5">
        <v>6.8</v>
      </c>
      <c r="M21" s="5">
        <v>6.9</v>
      </c>
      <c r="N21" s="108">
        <v>7.4</v>
      </c>
      <c r="O21" s="88">
        <f t="shared" si="1"/>
        <v>7.0333333333333341</v>
      </c>
      <c r="P21" s="94">
        <v>0.9</v>
      </c>
      <c r="Q21" s="94"/>
      <c r="R21" s="92">
        <f t="shared" si="2"/>
        <v>0.45</v>
      </c>
      <c r="S21" s="70"/>
      <c r="T21" s="99">
        <f t="shared" si="5"/>
        <v>14.683333333333334</v>
      </c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1:43" s="4" customFormat="1" ht="13.8" x14ac:dyDescent="0.5">
      <c r="A22" s="24" t="s">
        <v>28</v>
      </c>
      <c r="B22" s="27" t="s">
        <v>38</v>
      </c>
      <c r="C22" s="24" t="s">
        <v>18</v>
      </c>
      <c r="D22" s="24" t="s">
        <v>22</v>
      </c>
      <c r="E22" s="28" t="s">
        <v>59</v>
      </c>
      <c r="F22" s="78"/>
      <c r="G22" s="73">
        <f t="shared" si="4"/>
        <v>16.933333333333334</v>
      </c>
      <c r="H22" s="69">
        <v>8.4</v>
      </c>
      <c r="I22" s="69">
        <v>8.6</v>
      </c>
      <c r="J22" s="108">
        <v>8.1999999999999993</v>
      </c>
      <c r="K22" s="72">
        <f t="shared" si="3"/>
        <v>8.4</v>
      </c>
      <c r="L22" s="5">
        <v>8.1999999999999993</v>
      </c>
      <c r="M22" s="5">
        <v>7.9</v>
      </c>
      <c r="N22" s="108">
        <v>8</v>
      </c>
      <c r="O22" s="88">
        <f t="shared" si="1"/>
        <v>8.0333333333333332</v>
      </c>
      <c r="P22" s="94">
        <v>1</v>
      </c>
      <c r="Q22" s="94">
        <v>0</v>
      </c>
      <c r="R22" s="92">
        <f t="shared" si="2"/>
        <v>0.5</v>
      </c>
      <c r="S22" s="70"/>
      <c r="T22" s="99">
        <f t="shared" si="5"/>
        <v>16.933333333333334</v>
      </c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3" s="4" customFormat="1" ht="13.8" x14ac:dyDescent="0.5">
      <c r="A23" s="24" t="s">
        <v>28</v>
      </c>
      <c r="B23" s="27" t="s">
        <v>38</v>
      </c>
      <c r="C23" s="24" t="s">
        <v>18</v>
      </c>
      <c r="D23" s="106" t="s">
        <v>134</v>
      </c>
      <c r="E23" s="107" t="s">
        <v>61</v>
      </c>
      <c r="F23" s="78"/>
      <c r="G23" s="73">
        <f t="shared" si="4"/>
        <v>14.700000000000001</v>
      </c>
      <c r="H23" s="69">
        <v>7.4</v>
      </c>
      <c r="I23" s="69">
        <v>7.5</v>
      </c>
      <c r="J23" s="108">
        <v>7.8</v>
      </c>
      <c r="K23" s="72">
        <f t="shared" si="3"/>
        <v>7.5666666666666664</v>
      </c>
      <c r="L23" s="5">
        <v>6.5</v>
      </c>
      <c r="M23" s="5">
        <v>7</v>
      </c>
      <c r="N23" s="108">
        <v>7.3</v>
      </c>
      <c r="O23" s="88">
        <f t="shared" si="1"/>
        <v>6.9333333333333336</v>
      </c>
      <c r="P23" s="94">
        <v>0.8</v>
      </c>
      <c r="Q23" s="94"/>
      <c r="R23" s="92">
        <f t="shared" si="2"/>
        <v>0.4</v>
      </c>
      <c r="S23" s="70">
        <v>0.2</v>
      </c>
      <c r="T23" s="99">
        <f t="shared" si="5"/>
        <v>14.700000000000001</v>
      </c>
      <c r="U23" s="3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1:43" s="4" customFormat="1" ht="13.8" x14ac:dyDescent="0.5">
      <c r="A24" s="24" t="s">
        <v>28</v>
      </c>
      <c r="B24" s="27" t="s">
        <v>38</v>
      </c>
      <c r="C24" s="24" t="s">
        <v>18</v>
      </c>
      <c r="D24" s="106" t="s">
        <v>22</v>
      </c>
      <c r="E24" s="107" t="s">
        <v>26</v>
      </c>
      <c r="F24" s="78"/>
      <c r="G24" s="73">
        <f t="shared" ref="G24:G27" si="7">T24</f>
        <v>16.7</v>
      </c>
      <c r="H24" s="69">
        <v>8.1999999999999993</v>
      </c>
      <c r="I24" s="69">
        <v>8</v>
      </c>
      <c r="J24" s="108">
        <v>8.1999999999999993</v>
      </c>
      <c r="K24" s="72">
        <f t="shared" si="3"/>
        <v>8.1333333333333329</v>
      </c>
      <c r="L24" s="5">
        <v>7.8</v>
      </c>
      <c r="M24" s="5">
        <v>8.1</v>
      </c>
      <c r="N24" s="108">
        <v>8</v>
      </c>
      <c r="O24" s="88">
        <f t="shared" si="1"/>
        <v>7.9666666666666659</v>
      </c>
      <c r="P24" s="94">
        <v>1.2</v>
      </c>
      <c r="Q24" s="94"/>
      <c r="R24" s="92">
        <f t="shared" ref="R24:R27" si="8">IF(P24-Q24&lt;0,0,P24-Q24)/2</f>
        <v>0.6</v>
      </c>
      <c r="S24" s="70"/>
      <c r="T24" s="99">
        <f t="shared" ref="T24:T26" si="9">(K24+O24+R24)-S24</f>
        <v>16.7</v>
      </c>
      <c r="U24" s="3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1:43" s="4" customFormat="1" ht="13.8" x14ac:dyDescent="0.5">
      <c r="A25" s="24" t="s">
        <v>28</v>
      </c>
      <c r="B25" s="27" t="s">
        <v>38</v>
      </c>
      <c r="C25" s="24" t="s">
        <v>18</v>
      </c>
      <c r="D25" s="106" t="s">
        <v>115</v>
      </c>
      <c r="E25" s="107" t="s">
        <v>135</v>
      </c>
      <c r="F25" s="78"/>
      <c r="G25" s="73">
        <f t="shared" si="7"/>
        <v>16.349999999999998</v>
      </c>
      <c r="H25" s="69">
        <v>8.1</v>
      </c>
      <c r="I25" s="69">
        <v>7.8</v>
      </c>
      <c r="J25" s="108">
        <v>7.7</v>
      </c>
      <c r="K25" s="72">
        <f t="shared" si="3"/>
        <v>7.8666666666666663</v>
      </c>
      <c r="L25" s="5">
        <v>7.9</v>
      </c>
      <c r="M25" s="5">
        <v>7.8</v>
      </c>
      <c r="N25" s="108">
        <v>7.8</v>
      </c>
      <c r="O25" s="88">
        <f t="shared" si="1"/>
        <v>7.833333333333333</v>
      </c>
      <c r="P25" s="94">
        <v>1.3</v>
      </c>
      <c r="Q25" s="94"/>
      <c r="R25" s="92">
        <f t="shared" si="8"/>
        <v>0.65</v>
      </c>
      <c r="S25" s="70"/>
      <c r="T25" s="99">
        <f t="shared" si="9"/>
        <v>16.349999999999998</v>
      </c>
      <c r="U25" s="3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spans="1:43" s="4" customFormat="1" ht="13.8" x14ac:dyDescent="0.5">
      <c r="A26" s="24" t="s">
        <v>28</v>
      </c>
      <c r="B26" s="27" t="s">
        <v>38</v>
      </c>
      <c r="C26" s="24" t="s">
        <v>18</v>
      </c>
      <c r="D26" s="106" t="s">
        <v>25</v>
      </c>
      <c r="E26" s="107" t="s">
        <v>136</v>
      </c>
      <c r="F26" s="78"/>
      <c r="G26" s="73">
        <f t="shared" si="7"/>
        <v>15.6</v>
      </c>
      <c r="H26" s="69">
        <v>7.3</v>
      </c>
      <c r="I26" s="69">
        <v>7.3</v>
      </c>
      <c r="J26" s="108">
        <v>7.7</v>
      </c>
      <c r="K26" s="72">
        <f t="shared" si="3"/>
        <v>7.4333333333333336</v>
      </c>
      <c r="L26" s="5">
        <v>7.8</v>
      </c>
      <c r="M26" s="5">
        <v>8</v>
      </c>
      <c r="N26" s="108">
        <v>7.5</v>
      </c>
      <c r="O26" s="88">
        <f t="shared" si="1"/>
        <v>7.7666666666666666</v>
      </c>
      <c r="P26" s="94">
        <v>0.8</v>
      </c>
      <c r="Q26" s="94"/>
      <c r="R26" s="92">
        <f t="shared" si="8"/>
        <v>0.4</v>
      </c>
      <c r="S26" s="70"/>
      <c r="T26" s="99">
        <f t="shared" si="9"/>
        <v>15.6</v>
      </c>
      <c r="U26" s="3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1:43" s="43" customFormat="1" ht="13.8" x14ac:dyDescent="0.5">
      <c r="A27" s="39"/>
      <c r="B27" s="44"/>
      <c r="C27" s="39"/>
      <c r="D27" s="39"/>
      <c r="E27" s="47"/>
      <c r="F27" s="80"/>
      <c r="G27" s="74">
        <f t="shared" si="7"/>
        <v>0</v>
      </c>
      <c r="H27" s="40"/>
      <c r="I27" s="40"/>
      <c r="J27" s="40"/>
      <c r="K27" s="41">
        <f t="shared" si="3"/>
        <v>0</v>
      </c>
      <c r="L27" s="40"/>
      <c r="M27" s="40"/>
      <c r="N27" s="40"/>
      <c r="O27" s="89">
        <f t="shared" si="1"/>
        <v>0</v>
      </c>
      <c r="P27" s="95"/>
      <c r="Q27" s="95"/>
      <c r="R27" s="92">
        <f t="shared" si="8"/>
        <v>0</v>
      </c>
      <c r="S27" s="42"/>
      <c r="T27" s="100"/>
    </row>
    <row r="28" spans="1:43" s="4" customFormat="1" ht="13.8" x14ac:dyDescent="0.5">
      <c r="A28" s="24" t="s">
        <v>28</v>
      </c>
      <c r="B28" s="24" t="s">
        <v>137</v>
      </c>
      <c r="C28" s="24" t="s">
        <v>18</v>
      </c>
      <c r="D28" s="24" t="s">
        <v>12</v>
      </c>
      <c r="E28" s="28" t="s">
        <v>106</v>
      </c>
      <c r="F28" s="78"/>
      <c r="G28" s="73">
        <f t="shared" si="4"/>
        <v>13.616666666666667</v>
      </c>
      <c r="H28" s="69">
        <v>7.2</v>
      </c>
      <c r="I28" s="69">
        <v>7.1</v>
      </c>
      <c r="J28" s="108">
        <v>7.5</v>
      </c>
      <c r="K28" s="72">
        <f t="shared" si="3"/>
        <v>7.2666666666666666</v>
      </c>
      <c r="L28" s="5">
        <v>6</v>
      </c>
      <c r="M28" s="5">
        <v>6.4</v>
      </c>
      <c r="N28" s="108">
        <v>6.5</v>
      </c>
      <c r="O28" s="88">
        <f t="shared" si="1"/>
        <v>6.3</v>
      </c>
      <c r="P28" s="94">
        <v>0.5</v>
      </c>
      <c r="Q28" s="94"/>
      <c r="R28" s="92">
        <f t="shared" si="2"/>
        <v>0.25</v>
      </c>
      <c r="S28" s="70">
        <v>0.2</v>
      </c>
      <c r="T28" s="99">
        <f t="shared" si="5"/>
        <v>13.616666666666667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spans="1:43" s="4" customFormat="1" ht="13.8" x14ac:dyDescent="0.5">
      <c r="A29" s="24" t="s">
        <v>28</v>
      </c>
      <c r="B29" s="27" t="s">
        <v>137</v>
      </c>
      <c r="C29" s="24" t="s">
        <v>18</v>
      </c>
      <c r="D29" s="24" t="s">
        <v>22</v>
      </c>
      <c r="E29" s="28" t="s">
        <v>60</v>
      </c>
      <c r="F29" s="78"/>
      <c r="G29" s="73">
        <f t="shared" si="4"/>
        <v>16.416666666666668</v>
      </c>
      <c r="H29" s="69">
        <v>8.1</v>
      </c>
      <c r="I29" s="69">
        <v>8.6</v>
      </c>
      <c r="J29" s="108">
        <v>8.1</v>
      </c>
      <c r="K29" s="72">
        <f t="shared" si="3"/>
        <v>8.2666666666666657</v>
      </c>
      <c r="L29" s="5">
        <v>7.8</v>
      </c>
      <c r="M29" s="5">
        <v>8.1</v>
      </c>
      <c r="N29" s="108">
        <v>7.5</v>
      </c>
      <c r="O29" s="88">
        <f t="shared" si="1"/>
        <v>7.8</v>
      </c>
      <c r="P29" s="94">
        <v>0.7</v>
      </c>
      <c r="Q29" s="94"/>
      <c r="R29" s="92">
        <f t="shared" si="2"/>
        <v>0.35</v>
      </c>
      <c r="S29" s="70"/>
      <c r="T29" s="99">
        <f t="shared" si="5"/>
        <v>16.416666666666668</v>
      </c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1:43" s="4" customFormat="1" ht="13.8" x14ac:dyDescent="0.5">
      <c r="A30" s="24" t="s">
        <v>28</v>
      </c>
      <c r="B30" s="27" t="s">
        <v>137</v>
      </c>
      <c r="C30" s="24" t="s">
        <v>18</v>
      </c>
      <c r="D30" s="24" t="s">
        <v>12</v>
      </c>
      <c r="E30" s="28" t="s">
        <v>105</v>
      </c>
      <c r="F30" s="78"/>
      <c r="G30" s="73">
        <f t="shared" si="4"/>
        <v>14.466666666666667</v>
      </c>
      <c r="H30" s="69">
        <v>7.2</v>
      </c>
      <c r="I30" s="69">
        <v>8</v>
      </c>
      <c r="J30" s="108">
        <v>7.7</v>
      </c>
      <c r="K30" s="72">
        <f t="shared" si="3"/>
        <v>7.6333333333333329</v>
      </c>
      <c r="L30" s="5">
        <v>6.3</v>
      </c>
      <c r="M30" s="5">
        <v>6.8</v>
      </c>
      <c r="N30" s="108">
        <v>6.8</v>
      </c>
      <c r="O30" s="88">
        <f t="shared" si="1"/>
        <v>6.6333333333333329</v>
      </c>
      <c r="P30" s="94">
        <v>0.6</v>
      </c>
      <c r="Q30" s="94"/>
      <c r="R30" s="92">
        <f t="shared" si="2"/>
        <v>0.3</v>
      </c>
      <c r="S30" s="70">
        <v>0.1</v>
      </c>
      <c r="T30" s="99">
        <f t="shared" si="5"/>
        <v>14.466666666666667</v>
      </c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1:43" s="43" customFormat="1" ht="13.8" x14ac:dyDescent="0.5">
      <c r="A31" s="39"/>
      <c r="B31" s="44"/>
      <c r="C31" s="39"/>
      <c r="D31" s="39"/>
      <c r="E31" s="47"/>
      <c r="F31" s="80"/>
      <c r="G31" s="74">
        <f t="shared" si="0"/>
        <v>0</v>
      </c>
      <c r="H31" s="40"/>
      <c r="I31" s="40"/>
      <c r="J31" s="40"/>
      <c r="K31" s="41">
        <f t="shared" si="3"/>
        <v>0</v>
      </c>
      <c r="L31" s="40"/>
      <c r="M31" s="40"/>
      <c r="N31" s="40"/>
      <c r="O31" s="89">
        <f t="shared" si="1"/>
        <v>0</v>
      </c>
      <c r="P31" s="95"/>
      <c r="Q31" s="95"/>
      <c r="R31" s="92">
        <f t="shared" si="2"/>
        <v>0</v>
      </c>
      <c r="S31" s="42"/>
      <c r="T31" s="100"/>
    </row>
    <row r="32" spans="1:43" s="4" customFormat="1" ht="13.8" x14ac:dyDescent="0.5">
      <c r="A32" s="24" t="s">
        <v>29</v>
      </c>
      <c r="B32" s="24" t="s">
        <v>37</v>
      </c>
      <c r="C32" s="24" t="s">
        <v>18</v>
      </c>
      <c r="D32" s="24" t="s">
        <v>22</v>
      </c>
      <c r="E32" s="28" t="s">
        <v>67</v>
      </c>
      <c r="F32" s="78"/>
      <c r="G32" s="73">
        <f t="shared" ref="G32:G43" si="10">T32</f>
        <v>17.45</v>
      </c>
      <c r="H32" s="69">
        <v>8.6</v>
      </c>
      <c r="I32" s="69">
        <v>8.5</v>
      </c>
      <c r="J32" s="108">
        <v>8.6</v>
      </c>
      <c r="K32" s="72">
        <f t="shared" si="3"/>
        <v>8.5666666666666682</v>
      </c>
      <c r="L32" s="5">
        <v>8</v>
      </c>
      <c r="M32" s="5">
        <v>7.6</v>
      </c>
      <c r="N32" s="108">
        <v>8.1999999999999993</v>
      </c>
      <c r="O32" s="88">
        <f t="shared" si="1"/>
        <v>7.9333333333333327</v>
      </c>
      <c r="P32" s="94">
        <v>1.9</v>
      </c>
      <c r="Q32" s="94"/>
      <c r="R32" s="92">
        <f t="shared" si="2"/>
        <v>0.95</v>
      </c>
      <c r="S32" s="70"/>
      <c r="T32" s="99">
        <f t="shared" ref="T32:T43" si="11">(K32+O32+R32)-S32</f>
        <v>17.45</v>
      </c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1:43" s="4" customFormat="1" ht="13.8" x14ac:dyDescent="0.5">
      <c r="A33" s="31" t="s">
        <v>29</v>
      </c>
      <c r="B33" s="31" t="s">
        <v>37</v>
      </c>
      <c r="C33" s="24" t="s">
        <v>18</v>
      </c>
      <c r="D33" s="106" t="s">
        <v>25</v>
      </c>
      <c r="E33" s="107" t="s">
        <v>138</v>
      </c>
      <c r="F33" s="78"/>
      <c r="G33" s="73">
        <f t="shared" si="10"/>
        <v>17.350000000000001</v>
      </c>
      <c r="H33" s="69">
        <v>8.1999999999999993</v>
      </c>
      <c r="I33" s="69">
        <v>8.1999999999999993</v>
      </c>
      <c r="J33" s="108">
        <v>8.5</v>
      </c>
      <c r="K33" s="72">
        <f t="shared" si="3"/>
        <v>8.2999999999999989</v>
      </c>
      <c r="L33" s="5">
        <v>7.9</v>
      </c>
      <c r="M33" s="5">
        <v>8.3000000000000007</v>
      </c>
      <c r="N33" s="108">
        <v>7.8</v>
      </c>
      <c r="O33" s="88">
        <f t="shared" si="1"/>
        <v>8.0000000000000018</v>
      </c>
      <c r="P33" s="94">
        <v>2.1</v>
      </c>
      <c r="Q33" s="94"/>
      <c r="R33" s="92">
        <f t="shared" si="2"/>
        <v>1.05</v>
      </c>
      <c r="S33" s="70"/>
      <c r="T33" s="99">
        <f t="shared" si="11"/>
        <v>17.350000000000001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spans="1:43" s="4" customFormat="1" ht="13.8" x14ac:dyDescent="0.5">
      <c r="A34" s="31" t="s">
        <v>29</v>
      </c>
      <c r="B34" s="31" t="s">
        <v>37</v>
      </c>
      <c r="C34" s="24" t="s">
        <v>18</v>
      </c>
      <c r="D34" s="106" t="s">
        <v>25</v>
      </c>
      <c r="E34" s="107" t="s">
        <v>139</v>
      </c>
      <c r="F34" s="78"/>
      <c r="G34" s="73">
        <f t="shared" ref="G34:G35" si="12">T34</f>
        <v>16.583333333333336</v>
      </c>
      <c r="H34" s="69">
        <v>7.9</v>
      </c>
      <c r="I34" s="69">
        <v>8.1999999999999993</v>
      </c>
      <c r="J34" s="108">
        <v>8</v>
      </c>
      <c r="K34" s="72">
        <f t="shared" si="3"/>
        <v>8.0333333333333332</v>
      </c>
      <c r="L34" s="5">
        <v>7.4</v>
      </c>
      <c r="M34" s="5">
        <v>7.7</v>
      </c>
      <c r="N34" s="108">
        <v>8</v>
      </c>
      <c r="O34" s="88">
        <f t="shared" si="1"/>
        <v>7.7</v>
      </c>
      <c r="P34" s="94">
        <v>1.7</v>
      </c>
      <c r="Q34" s="94"/>
      <c r="R34" s="92">
        <f t="shared" ref="R34:R35" si="13">IF(P34-Q34&lt;0,0,P34-Q34)/2</f>
        <v>0.85</v>
      </c>
      <c r="S34" s="70"/>
      <c r="T34" s="99">
        <f t="shared" ref="T34" si="14">(K34+O34+R34)-S34</f>
        <v>16.583333333333336</v>
      </c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spans="1:43" s="43" customFormat="1" ht="13.8" x14ac:dyDescent="0.5">
      <c r="A35" s="39"/>
      <c r="B35" s="44"/>
      <c r="C35" s="39"/>
      <c r="D35" s="39"/>
      <c r="E35" s="47"/>
      <c r="F35" s="80"/>
      <c r="G35" s="74">
        <f t="shared" si="12"/>
        <v>0</v>
      </c>
      <c r="H35" s="40"/>
      <c r="I35" s="40"/>
      <c r="J35" s="40"/>
      <c r="K35" s="41">
        <f t="shared" si="3"/>
        <v>0</v>
      </c>
      <c r="L35" s="40"/>
      <c r="M35" s="40"/>
      <c r="N35" s="40"/>
      <c r="O35" s="89">
        <f t="shared" si="1"/>
        <v>0</v>
      </c>
      <c r="P35" s="95"/>
      <c r="Q35" s="95"/>
      <c r="R35" s="92">
        <f t="shared" si="13"/>
        <v>0</v>
      </c>
      <c r="S35" s="42"/>
      <c r="T35" s="100"/>
    </row>
    <row r="36" spans="1:43" s="7" customFormat="1" ht="13.8" x14ac:dyDescent="0.5">
      <c r="A36" s="31" t="s">
        <v>29</v>
      </c>
      <c r="B36" s="24" t="s">
        <v>38</v>
      </c>
      <c r="C36" s="24" t="s">
        <v>18</v>
      </c>
      <c r="D36" s="24" t="s">
        <v>22</v>
      </c>
      <c r="E36" s="28" t="s">
        <v>140</v>
      </c>
      <c r="F36" s="78"/>
      <c r="G36" s="73">
        <f t="shared" si="10"/>
        <v>17.183333333333337</v>
      </c>
      <c r="H36" s="69">
        <v>8.4</v>
      </c>
      <c r="I36" s="69">
        <v>7.8</v>
      </c>
      <c r="J36" s="108">
        <v>8</v>
      </c>
      <c r="K36" s="72">
        <f t="shared" si="3"/>
        <v>8.0666666666666664</v>
      </c>
      <c r="L36" s="5">
        <v>8</v>
      </c>
      <c r="M36" s="5">
        <v>8.3000000000000007</v>
      </c>
      <c r="N36" s="108">
        <v>8.5</v>
      </c>
      <c r="O36" s="88">
        <f t="shared" si="1"/>
        <v>8.2666666666666675</v>
      </c>
      <c r="P36" s="94">
        <v>1.7</v>
      </c>
      <c r="Q36" s="94"/>
      <c r="R36" s="92">
        <f t="shared" si="2"/>
        <v>0.85</v>
      </c>
      <c r="S36" s="70"/>
      <c r="T36" s="99">
        <f t="shared" si="11"/>
        <v>17.183333333333337</v>
      </c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spans="1:43" s="7" customFormat="1" ht="13.8" x14ac:dyDescent="0.5">
      <c r="A37" s="31" t="s">
        <v>29</v>
      </c>
      <c r="B37" s="24" t="s">
        <v>38</v>
      </c>
      <c r="C37" s="24" t="s">
        <v>18</v>
      </c>
      <c r="D37" s="24" t="s">
        <v>115</v>
      </c>
      <c r="E37" s="28" t="s">
        <v>126</v>
      </c>
      <c r="F37" s="78"/>
      <c r="G37" s="73">
        <f t="shared" si="10"/>
        <v>15.516666666666666</v>
      </c>
      <c r="H37" s="69">
        <v>7.8</v>
      </c>
      <c r="I37" s="69">
        <v>7.6</v>
      </c>
      <c r="J37" s="108">
        <v>7.4</v>
      </c>
      <c r="K37" s="72">
        <f t="shared" si="3"/>
        <v>7.5999999999999988</v>
      </c>
      <c r="L37" s="5">
        <v>6.9</v>
      </c>
      <c r="M37" s="5">
        <v>7.4</v>
      </c>
      <c r="N37" s="108">
        <v>7.8</v>
      </c>
      <c r="O37" s="88">
        <f t="shared" si="1"/>
        <v>7.3666666666666671</v>
      </c>
      <c r="P37" s="94">
        <v>1.1000000000000001</v>
      </c>
      <c r="Q37" s="94"/>
      <c r="R37" s="92">
        <f t="shared" si="2"/>
        <v>0.55000000000000004</v>
      </c>
      <c r="S37" s="70"/>
      <c r="T37" s="99">
        <f t="shared" si="11"/>
        <v>15.516666666666666</v>
      </c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spans="1:43" s="10" customFormat="1" ht="13.8" x14ac:dyDescent="0.5">
      <c r="A38" s="31" t="s">
        <v>29</v>
      </c>
      <c r="B38" s="27" t="s">
        <v>38</v>
      </c>
      <c r="C38" s="24" t="s">
        <v>18</v>
      </c>
      <c r="D38" s="24" t="s">
        <v>22</v>
      </c>
      <c r="E38" s="28" t="s">
        <v>63</v>
      </c>
      <c r="F38" s="78"/>
      <c r="G38" s="73">
        <f t="shared" si="10"/>
        <v>15.733333333333334</v>
      </c>
      <c r="H38" s="69">
        <v>8.1</v>
      </c>
      <c r="I38" s="69">
        <v>7.8</v>
      </c>
      <c r="J38" s="108">
        <v>7.4</v>
      </c>
      <c r="K38" s="72">
        <f t="shared" si="3"/>
        <v>7.7666666666666657</v>
      </c>
      <c r="L38" s="5">
        <v>7.6</v>
      </c>
      <c r="M38" s="5">
        <v>6.7</v>
      </c>
      <c r="N38" s="108">
        <v>7.2</v>
      </c>
      <c r="O38" s="88">
        <f t="shared" si="1"/>
        <v>7.166666666666667</v>
      </c>
      <c r="P38" s="94">
        <v>1.6</v>
      </c>
      <c r="Q38" s="94"/>
      <c r="R38" s="92">
        <f t="shared" si="2"/>
        <v>0.8</v>
      </c>
      <c r="S38" s="70"/>
      <c r="T38" s="99">
        <f t="shared" si="11"/>
        <v>15.733333333333334</v>
      </c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spans="1:43" s="7" customFormat="1" ht="13.8" x14ac:dyDescent="0.5">
      <c r="A39" s="31" t="s">
        <v>29</v>
      </c>
      <c r="B39" s="24" t="s">
        <v>38</v>
      </c>
      <c r="C39" s="24" t="s">
        <v>18</v>
      </c>
      <c r="D39" s="24" t="s">
        <v>134</v>
      </c>
      <c r="E39" s="28" t="s">
        <v>71</v>
      </c>
      <c r="F39" s="78"/>
      <c r="G39" s="73">
        <f t="shared" si="10"/>
        <v>16.216666666666669</v>
      </c>
      <c r="H39" s="69">
        <v>8</v>
      </c>
      <c r="I39" s="69">
        <v>8.1999999999999993</v>
      </c>
      <c r="J39" s="108">
        <v>8.4</v>
      </c>
      <c r="K39" s="72">
        <f t="shared" si="3"/>
        <v>8.2000000000000011</v>
      </c>
      <c r="L39" s="5">
        <v>7.3</v>
      </c>
      <c r="M39" s="5">
        <v>7</v>
      </c>
      <c r="N39" s="108">
        <v>7.8</v>
      </c>
      <c r="O39" s="88">
        <f t="shared" si="1"/>
        <v>7.3666666666666671</v>
      </c>
      <c r="P39" s="94">
        <v>1.3</v>
      </c>
      <c r="Q39" s="94"/>
      <c r="R39" s="92">
        <f t="shared" si="2"/>
        <v>0.65</v>
      </c>
      <c r="S39" s="70"/>
      <c r="T39" s="99">
        <f t="shared" si="11"/>
        <v>16.216666666666669</v>
      </c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1:43" s="7" customFormat="1" ht="13.8" x14ac:dyDescent="0.5">
      <c r="A40" s="31" t="s">
        <v>29</v>
      </c>
      <c r="B40" s="27" t="s">
        <v>38</v>
      </c>
      <c r="C40" s="24" t="s">
        <v>18</v>
      </c>
      <c r="D40" s="24" t="s">
        <v>22</v>
      </c>
      <c r="E40" s="28" t="s">
        <v>70</v>
      </c>
      <c r="F40" s="78"/>
      <c r="G40" s="73">
        <f t="shared" si="10"/>
        <v>17.333333333333332</v>
      </c>
      <c r="H40" s="69">
        <v>8.5</v>
      </c>
      <c r="I40" s="69">
        <v>8.6999999999999993</v>
      </c>
      <c r="J40" s="108">
        <v>8.5</v>
      </c>
      <c r="K40" s="72">
        <f t="shared" si="3"/>
        <v>8.5666666666666664</v>
      </c>
      <c r="L40" s="5">
        <v>7.6</v>
      </c>
      <c r="M40" s="5">
        <v>8</v>
      </c>
      <c r="N40" s="108">
        <v>8.3000000000000007</v>
      </c>
      <c r="O40" s="88">
        <f t="shared" si="1"/>
        <v>7.9666666666666659</v>
      </c>
      <c r="P40" s="94">
        <v>1.6</v>
      </c>
      <c r="Q40" s="94">
        <v>0</v>
      </c>
      <c r="R40" s="92">
        <f t="shared" si="2"/>
        <v>0.8</v>
      </c>
      <c r="S40" s="70"/>
      <c r="T40" s="99">
        <f t="shared" si="11"/>
        <v>17.333333333333332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1:43" s="4" customFormat="1" ht="13.8" x14ac:dyDescent="0.5">
      <c r="A41" s="31" t="s">
        <v>29</v>
      </c>
      <c r="B41" s="24" t="s">
        <v>69</v>
      </c>
      <c r="C41" s="24" t="s">
        <v>18</v>
      </c>
      <c r="D41" s="24" t="s">
        <v>22</v>
      </c>
      <c r="E41" s="28" t="s">
        <v>68</v>
      </c>
      <c r="F41" s="78"/>
      <c r="G41" s="73">
        <f t="shared" si="10"/>
        <v>15.799999999999999</v>
      </c>
      <c r="H41" s="69">
        <v>7.6</v>
      </c>
      <c r="I41" s="69">
        <v>8.1</v>
      </c>
      <c r="J41" s="108">
        <v>8</v>
      </c>
      <c r="K41" s="72">
        <f t="shared" si="3"/>
        <v>7.8999999999999995</v>
      </c>
      <c r="L41" s="5">
        <v>7.3</v>
      </c>
      <c r="M41" s="5">
        <v>6.9</v>
      </c>
      <c r="N41" s="108">
        <v>7.7</v>
      </c>
      <c r="O41" s="88">
        <f t="shared" si="1"/>
        <v>7.3</v>
      </c>
      <c r="P41" s="94">
        <v>1.2</v>
      </c>
      <c r="Q41" s="94"/>
      <c r="R41" s="92">
        <f t="shared" si="2"/>
        <v>0.6</v>
      </c>
      <c r="S41" s="70"/>
      <c r="T41" s="99">
        <f t="shared" si="11"/>
        <v>15.799999999999999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1:43" s="4" customFormat="1" ht="13.8" x14ac:dyDescent="0.5">
      <c r="A42" s="31" t="s">
        <v>29</v>
      </c>
      <c r="B42" s="27" t="s">
        <v>69</v>
      </c>
      <c r="C42" s="24" t="s">
        <v>18</v>
      </c>
      <c r="D42" s="24" t="s">
        <v>22</v>
      </c>
      <c r="E42" s="28" t="s">
        <v>66</v>
      </c>
      <c r="F42" s="78"/>
      <c r="G42" s="73">
        <f t="shared" si="10"/>
        <v>15.833333333333332</v>
      </c>
      <c r="H42" s="69">
        <v>8.3000000000000007</v>
      </c>
      <c r="I42" s="69">
        <v>8.4</v>
      </c>
      <c r="J42" s="108">
        <v>8</v>
      </c>
      <c r="K42" s="72">
        <f t="shared" si="3"/>
        <v>8.2333333333333343</v>
      </c>
      <c r="L42" s="5">
        <v>6.8</v>
      </c>
      <c r="M42" s="5">
        <v>7.2</v>
      </c>
      <c r="N42" s="108">
        <v>7.6</v>
      </c>
      <c r="O42" s="88">
        <f t="shared" si="1"/>
        <v>7.2</v>
      </c>
      <c r="P42" s="94">
        <v>1.4</v>
      </c>
      <c r="Q42" s="94"/>
      <c r="R42" s="92">
        <f t="shared" si="2"/>
        <v>0.7</v>
      </c>
      <c r="S42" s="70">
        <v>0.3</v>
      </c>
      <c r="T42" s="99">
        <f t="shared" si="11"/>
        <v>15.833333333333332</v>
      </c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1:43" s="4" customFormat="1" ht="13.8" x14ac:dyDescent="0.5">
      <c r="A43" s="31" t="s">
        <v>29</v>
      </c>
      <c r="B43" s="24" t="s">
        <v>69</v>
      </c>
      <c r="C43" s="24" t="s">
        <v>18</v>
      </c>
      <c r="D43" s="24" t="s">
        <v>12</v>
      </c>
      <c r="E43" s="28" t="s">
        <v>36</v>
      </c>
      <c r="F43" s="78"/>
      <c r="G43" s="73">
        <f t="shared" si="10"/>
        <v>15.516666666666667</v>
      </c>
      <c r="H43" s="69">
        <v>7.6</v>
      </c>
      <c r="I43" s="69">
        <v>7.5</v>
      </c>
      <c r="J43" s="108">
        <v>7.7</v>
      </c>
      <c r="K43" s="72">
        <f t="shared" si="3"/>
        <v>7.6000000000000005</v>
      </c>
      <c r="L43" s="5">
        <v>7.1</v>
      </c>
      <c r="M43" s="5">
        <v>7.2</v>
      </c>
      <c r="N43" s="108">
        <v>7.2</v>
      </c>
      <c r="O43" s="88">
        <f t="shared" si="1"/>
        <v>7.166666666666667</v>
      </c>
      <c r="P43" s="94">
        <v>1.5</v>
      </c>
      <c r="Q43" s="94"/>
      <c r="R43" s="92">
        <f t="shared" si="2"/>
        <v>0.75</v>
      </c>
      <c r="S43" s="70"/>
      <c r="T43" s="99">
        <f t="shared" si="11"/>
        <v>15.516666666666667</v>
      </c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1:43" s="4" customFormat="1" ht="13.8" x14ac:dyDescent="0.5">
      <c r="A44" s="31" t="s">
        <v>29</v>
      </c>
      <c r="B44" s="24" t="s">
        <v>69</v>
      </c>
      <c r="C44" s="24" t="s">
        <v>18</v>
      </c>
      <c r="D44" s="24" t="s">
        <v>115</v>
      </c>
      <c r="E44" s="28" t="s">
        <v>141</v>
      </c>
      <c r="F44" s="78"/>
      <c r="G44" s="73">
        <f t="shared" ref="G44:G48" si="15">T44</f>
        <v>15.450000000000001</v>
      </c>
      <c r="H44" s="69">
        <v>7.2</v>
      </c>
      <c r="I44" s="69">
        <v>7.7</v>
      </c>
      <c r="J44" s="108">
        <v>7.7</v>
      </c>
      <c r="K44" s="72">
        <f t="shared" si="3"/>
        <v>7.5333333333333341</v>
      </c>
      <c r="L44" s="5">
        <v>7.2</v>
      </c>
      <c r="M44" s="5">
        <v>7</v>
      </c>
      <c r="N44" s="108">
        <v>7.6</v>
      </c>
      <c r="O44" s="88">
        <f t="shared" si="1"/>
        <v>7.2666666666666657</v>
      </c>
      <c r="P44" s="94">
        <v>1.3</v>
      </c>
      <c r="Q44" s="94"/>
      <c r="R44" s="92">
        <f t="shared" ref="R44:R48" si="16">IF(P44-Q44&lt;0,0,P44-Q44)/2</f>
        <v>0.65</v>
      </c>
      <c r="S44" s="70"/>
      <c r="T44" s="99">
        <f t="shared" ref="T44:T47" si="17">(K44+O44+R44)-S44</f>
        <v>15.450000000000001</v>
      </c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1:43" s="4" customFormat="1" ht="13.8" x14ac:dyDescent="0.5">
      <c r="A45" s="31" t="s">
        <v>29</v>
      </c>
      <c r="B45" s="24" t="s">
        <v>69</v>
      </c>
      <c r="C45" s="24" t="s">
        <v>18</v>
      </c>
      <c r="D45" s="24" t="s">
        <v>25</v>
      </c>
      <c r="E45" s="28" t="s">
        <v>142</v>
      </c>
      <c r="F45" s="78"/>
      <c r="G45" s="73">
        <f t="shared" si="15"/>
        <v>14.033333333333331</v>
      </c>
      <c r="H45" s="69">
        <v>6.8</v>
      </c>
      <c r="I45" s="69">
        <v>7.1</v>
      </c>
      <c r="J45" s="108">
        <v>7.2</v>
      </c>
      <c r="K45" s="72">
        <f t="shared" si="3"/>
        <v>7.0333333333333323</v>
      </c>
      <c r="L45" s="5">
        <v>7</v>
      </c>
      <c r="M45" s="5">
        <v>6.8</v>
      </c>
      <c r="N45" s="108">
        <v>7.2</v>
      </c>
      <c r="O45" s="88">
        <f t="shared" si="1"/>
        <v>7</v>
      </c>
      <c r="P45" s="94">
        <v>1</v>
      </c>
      <c r="Q45" s="94"/>
      <c r="R45" s="92">
        <f t="shared" si="16"/>
        <v>0.5</v>
      </c>
      <c r="S45" s="70">
        <v>0.5</v>
      </c>
      <c r="T45" s="99">
        <f t="shared" si="17"/>
        <v>14.033333333333331</v>
      </c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1:43" s="4" customFormat="1" ht="13.8" x14ac:dyDescent="0.5">
      <c r="A46" s="31" t="s">
        <v>29</v>
      </c>
      <c r="B46" s="24" t="s">
        <v>69</v>
      </c>
      <c r="C46" s="24" t="s">
        <v>18</v>
      </c>
      <c r="D46" s="24" t="s">
        <v>22</v>
      </c>
      <c r="E46" s="28" t="s">
        <v>27</v>
      </c>
      <c r="F46" s="78"/>
      <c r="G46" s="73">
        <f t="shared" si="15"/>
        <v>16.016666666666669</v>
      </c>
      <c r="H46" s="69">
        <v>8.3000000000000007</v>
      </c>
      <c r="I46" s="69">
        <v>8.5</v>
      </c>
      <c r="J46" s="108">
        <v>7.9</v>
      </c>
      <c r="K46" s="72">
        <f t="shared" si="3"/>
        <v>8.2333333333333343</v>
      </c>
      <c r="L46" s="5">
        <v>7.2</v>
      </c>
      <c r="M46" s="5">
        <v>7.5</v>
      </c>
      <c r="N46" s="108">
        <v>7</v>
      </c>
      <c r="O46" s="88">
        <f t="shared" si="1"/>
        <v>7.2333333333333334</v>
      </c>
      <c r="P46" s="94">
        <v>1.1000000000000001</v>
      </c>
      <c r="Q46" s="94"/>
      <c r="R46" s="92">
        <f t="shared" si="16"/>
        <v>0.55000000000000004</v>
      </c>
      <c r="S46" s="70"/>
      <c r="T46" s="99">
        <f t="shared" si="17"/>
        <v>16.016666666666669</v>
      </c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</row>
    <row r="47" spans="1:43" s="4" customFormat="1" ht="13.8" x14ac:dyDescent="0.5">
      <c r="A47" s="31" t="s">
        <v>29</v>
      </c>
      <c r="B47" s="24" t="s">
        <v>69</v>
      </c>
      <c r="C47" s="24" t="s">
        <v>18</v>
      </c>
      <c r="D47" s="106" t="s">
        <v>25</v>
      </c>
      <c r="E47" s="107" t="s">
        <v>143</v>
      </c>
      <c r="F47" s="78"/>
      <c r="G47" s="73">
        <f t="shared" si="15"/>
        <v>15.466666666666669</v>
      </c>
      <c r="H47" s="69">
        <v>7.7</v>
      </c>
      <c r="I47" s="69">
        <v>7.8</v>
      </c>
      <c r="J47" s="108">
        <v>7.7</v>
      </c>
      <c r="K47" s="72">
        <f t="shared" si="3"/>
        <v>7.7333333333333334</v>
      </c>
      <c r="L47" s="5">
        <v>7.5</v>
      </c>
      <c r="M47" s="5">
        <v>7.1</v>
      </c>
      <c r="N47" s="108">
        <v>6.8</v>
      </c>
      <c r="O47" s="88">
        <f t="shared" si="1"/>
        <v>7.1333333333333329</v>
      </c>
      <c r="P47" s="94">
        <v>1.8</v>
      </c>
      <c r="Q47" s="94">
        <v>0.2</v>
      </c>
      <c r="R47" s="92">
        <f t="shared" si="16"/>
        <v>0.8</v>
      </c>
      <c r="S47" s="70">
        <v>0.2</v>
      </c>
      <c r="T47" s="99">
        <f t="shared" si="17"/>
        <v>15.466666666666669</v>
      </c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</row>
    <row r="48" spans="1:43" s="43" customFormat="1" ht="13.8" x14ac:dyDescent="0.5">
      <c r="A48" s="39"/>
      <c r="B48" s="44"/>
      <c r="C48" s="39"/>
      <c r="D48" s="39"/>
      <c r="E48" s="47"/>
      <c r="F48" s="80"/>
      <c r="G48" s="74">
        <f t="shared" si="15"/>
        <v>0</v>
      </c>
      <c r="H48" s="40"/>
      <c r="I48" s="40"/>
      <c r="J48" s="40"/>
      <c r="K48" s="41">
        <f t="shared" ref="K48" si="18">(H48+I48+J48)/3</f>
        <v>0</v>
      </c>
      <c r="L48" s="40"/>
      <c r="M48" s="40"/>
      <c r="N48" s="40"/>
      <c r="O48" s="89">
        <f t="shared" ref="O48" si="19">(L48+M48+N48)/3</f>
        <v>0</v>
      </c>
      <c r="P48" s="95"/>
      <c r="Q48" s="95"/>
      <c r="R48" s="92">
        <f t="shared" si="16"/>
        <v>0</v>
      </c>
      <c r="S48" s="42"/>
      <c r="T48" s="100"/>
    </row>
    <row r="49" spans="1:43" s="4" customFormat="1" ht="13.8" x14ac:dyDescent="0.5">
      <c r="A49" s="31" t="s">
        <v>29</v>
      </c>
      <c r="B49" s="24" t="s">
        <v>144</v>
      </c>
      <c r="C49" s="24" t="s">
        <v>18</v>
      </c>
      <c r="D49" s="106" t="s">
        <v>22</v>
      </c>
      <c r="E49" s="107" t="s">
        <v>64</v>
      </c>
      <c r="F49" s="78"/>
      <c r="G49" s="73">
        <f t="shared" ref="G49:G53" si="20">T49</f>
        <v>16.183333333333334</v>
      </c>
      <c r="H49" s="69">
        <v>8.1</v>
      </c>
      <c r="I49" s="69">
        <v>8.1999999999999993</v>
      </c>
      <c r="J49" s="108">
        <v>7.7</v>
      </c>
      <c r="K49" s="72">
        <f t="shared" si="3"/>
        <v>7.9999999999999991</v>
      </c>
      <c r="L49" s="5">
        <v>7</v>
      </c>
      <c r="M49" s="5">
        <v>7.5</v>
      </c>
      <c r="N49" s="108">
        <v>7.2</v>
      </c>
      <c r="O49" s="88">
        <f t="shared" si="1"/>
        <v>7.2333333333333334</v>
      </c>
      <c r="P49" s="94">
        <v>1.9</v>
      </c>
      <c r="Q49" s="94"/>
      <c r="R49" s="92">
        <f t="shared" ref="R49:R50" si="21">IF(P49-Q49&lt;0,0,P49-Q49)/2</f>
        <v>0.95</v>
      </c>
      <c r="S49" s="70"/>
      <c r="T49" s="99">
        <f t="shared" ref="T49:T53" si="22">(K49+O49+R49)-S49</f>
        <v>16.183333333333334</v>
      </c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</row>
    <row r="50" spans="1:43" s="4" customFormat="1" ht="13.8" x14ac:dyDescent="0.5">
      <c r="A50" s="31" t="s">
        <v>29</v>
      </c>
      <c r="B50" s="24" t="s">
        <v>144</v>
      </c>
      <c r="C50" s="24" t="s">
        <v>18</v>
      </c>
      <c r="D50" s="106" t="s">
        <v>145</v>
      </c>
      <c r="E50" s="107" t="s">
        <v>146</v>
      </c>
      <c r="F50" s="78"/>
      <c r="G50" s="73">
        <f t="shared" si="20"/>
        <v>16.5</v>
      </c>
      <c r="H50" s="69">
        <v>7.4</v>
      </c>
      <c r="I50" s="69">
        <v>8.1</v>
      </c>
      <c r="J50" s="108">
        <v>7.7</v>
      </c>
      <c r="K50" s="72">
        <f t="shared" si="3"/>
        <v>7.7333333333333334</v>
      </c>
      <c r="L50" s="5">
        <v>7.5</v>
      </c>
      <c r="M50" s="5">
        <v>7.8</v>
      </c>
      <c r="N50" s="108">
        <v>8.3000000000000007</v>
      </c>
      <c r="O50" s="88">
        <f t="shared" si="1"/>
        <v>7.8666666666666671</v>
      </c>
      <c r="P50" s="94">
        <v>1.8</v>
      </c>
      <c r="Q50" s="94">
        <v>0</v>
      </c>
      <c r="R50" s="92">
        <f t="shared" si="21"/>
        <v>0.9</v>
      </c>
      <c r="S50" s="70"/>
      <c r="T50" s="99">
        <f t="shared" si="22"/>
        <v>16.5</v>
      </c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</row>
    <row r="51" spans="1:43" s="4" customFormat="1" ht="13.8" x14ac:dyDescent="0.5">
      <c r="A51" s="31" t="s">
        <v>29</v>
      </c>
      <c r="B51" s="24" t="s">
        <v>144</v>
      </c>
      <c r="C51" s="24" t="s">
        <v>18</v>
      </c>
      <c r="D51" s="106" t="s">
        <v>145</v>
      </c>
      <c r="E51" s="107" t="s">
        <v>147</v>
      </c>
      <c r="F51" s="78"/>
      <c r="G51" s="73">
        <f t="shared" si="20"/>
        <v>15.216666666666667</v>
      </c>
      <c r="H51" s="69">
        <v>7.7</v>
      </c>
      <c r="I51" s="69">
        <v>7.6</v>
      </c>
      <c r="J51" s="108">
        <v>7.9</v>
      </c>
      <c r="K51" s="72">
        <f t="shared" si="3"/>
        <v>7.7333333333333343</v>
      </c>
      <c r="L51" s="5">
        <v>6.5</v>
      </c>
      <c r="M51" s="5">
        <v>6.4</v>
      </c>
      <c r="N51" s="108">
        <v>7</v>
      </c>
      <c r="O51" s="88">
        <f t="shared" si="1"/>
        <v>6.6333333333333329</v>
      </c>
      <c r="P51" s="94">
        <v>1.7</v>
      </c>
      <c r="Q51" s="94"/>
      <c r="R51" s="92">
        <f t="shared" si="2"/>
        <v>0.85</v>
      </c>
      <c r="S51" s="70"/>
      <c r="T51" s="99">
        <f t="shared" si="22"/>
        <v>15.216666666666667</v>
      </c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</row>
    <row r="52" spans="1:43" s="4" customFormat="1" ht="13.8" x14ac:dyDescent="0.5">
      <c r="A52" s="31" t="s">
        <v>29</v>
      </c>
      <c r="B52" s="24" t="s">
        <v>144</v>
      </c>
      <c r="C52" s="24" t="s">
        <v>18</v>
      </c>
      <c r="D52" s="106" t="s">
        <v>22</v>
      </c>
      <c r="E52" s="107" t="s">
        <v>65</v>
      </c>
      <c r="F52" s="78"/>
      <c r="G52" s="73">
        <f t="shared" si="20"/>
        <v>15.416666666666668</v>
      </c>
      <c r="H52" s="69">
        <v>7.9</v>
      </c>
      <c r="I52" s="69">
        <v>8</v>
      </c>
      <c r="J52" s="108">
        <v>8</v>
      </c>
      <c r="K52" s="72">
        <f t="shared" si="3"/>
        <v>7.9666666666666659</v>
      </c>
      <c r="L52" s="5">
        <v>7.1</v>
      </c>
      <c r="M52" s="5">
        <v>7</v>
      </c>
      <c r="N52" s="108">
        <v>7.2</v>
      </c>
      <c r="O52" s="88">
        <f t="shared" si="1"/>
        <v>7.1000000000000005</v>
      </c>
      <c r="P52" s="94">
        <v>1.1000000000000001</v>
      </c>
      <c r="Q52" s="94"/>
      <c r="R52" s="92">
        <f t="shared" si="2"/>
        <v>0.55000000000000004</v>
      </c>
      <c r="S52" s="70">
        <v>0.2</v>
      </c>
      <c r="T52" s="99">
        <f t="shared" si="22"/>
        <v>15.416666666666668</v>
      </c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</row>
    <row r="53" spans="1:43" s="4" customFormat="1" ht="13.8" x14ac:dyDescent="0.5">
      <c r="A53" s="31" t="s">
        <v>29</v>
      </c>
      <c r="B53" s="24" t="s">
        <v>144</v>
      </c>
      <c r="C53" s="24" t="s">
        <v>18</v>
      </c>
      <c r="D53" s="106" t="s">
        <v>145</v>
      </c>
      <c r="E53" s="107" t="s">
        <v>148</v>
      </c>
      <c r="F53" s="78"/>
      <c r="G53" s="73">
        <f t="shared" si="20"/>
        <v>15.6</v>
      </c>
      <c r="H53" s="69">
        <v>7.9</v>
      </c>
      <c r="I53" s="69">
        <v>8</v>
      </c>
      <c r="J53" s="108">
        <v>7.8</v>
      </c>
      <c r="K53" s="72">
        <f t="shared" si="3"/>
        <v>7.8999999999999995</v>
      </c>
      <c r="L53" s="5">
        <v>7</v>
      </c>
      <c r="M53" s="5">
        <v>6.8</v>
      </c>
      <c r="N53" s="108">
        <v>7.5</v>
      </c>
      <c r="O53" s="88">
        <f t="shared" si="1"/>
        <v>7.1000000000000005</v>
      </c>
      <c r="P53" s="94">
        <v>1.2</v>
      </c>
      <c r="Q53" s="94"/>
      <c r="R53" s="92">
        <f t="shared" si="2"/>
        <v>0.6</v>
      </c>
      <c r="S53" s="70"/>
      <c r="T53" s="99">
        <f t="shared" si="22"/>
        <v>15.6</v>
      </c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</row>
    <row r="54" spans="1:43" s="43" customFormat="1" ht="13.8" x14ac:dyDescent="0.5">
      <c r="A54" s="39"/>
      <c r="B54" s="39"/>
      <c r="C54" s="39"/>
      <c r="D54" s="39"/>
      <c r="E54" s="47"/>
      <c r="F54" s="80"/>
      <c r="G54" s="74">
        <f t="shared" si="0"/>
        <v>0</v>
      </c>
      <c r="H54" s="40"/>
      <c r="I54" s="40"/>
      <c r="J54" s="40"/>
      <c r="K54" s="41">
        <f t="shared" si="3"/>
        <v>0</v>
      </c>
      <c r="L54" s="40"/>
      <c r="M54" s="40"/>
      <c r="N54" s="40"/>
      <c r="O54" s="89">
        <f t="shared" si="1"/>
        <v>0</v>
      </c>
      <c r="P54" s="95"/>
      <c r="Q54" s="95"/>
      <c r="R54" s="92">
        <f t="shared" si="2"/>
        <v>0</v>
      </c>
      <c r="S54" s="42"/>
      <c r="T54" s="100"/>
    </row>
    <row r="55" spans="1:43" s="4" customFormat="1" ht="13.8" x14ac:dyDescent="0.5">
      <c r="A55" s="24" t="s">
        <v>72</v>
      </c>
      <c r="B55" s="24" t="s">
        <v>149</v>
      </c>
      <c r="C55" s="24" t="s">
        <v>18</v>
      </c>
      <c r="D55" s="24" t="s">
        <v>22</v>
      </c>
      <c r="E55" s="28" t="s">
        <v>150</v>
      </c>
      <c r="F55" s="78"/>
      <c r="G55" s="73">
        <f t="shared" si="0"/>
        <v>14.441666666666666</v>
      </c>
      <c r="H55" s="69">
        <v>7.4</v>
      </c>
      <c r="I55" s="69">
        <v>6.9</v>
      </c>
      <c r="J55" s="108">
        <v>7.5</v>
      </c>
      <c r="K55" s="72">
        <f t="shared" si="3"/>
        <v>7.2666666666666666</v>
      </c>
      <c r="L55" s="5">
        <v>7.5</v>
      </c>
      <c r="M55" s="5">
        <v>7</v>
      </c>
      <c r="N55" s="108">
        <v>6.8</v>
      </c>
      <c r="O55" s="88">
        <f t="shared" si="1"/>
        <v>7.1000000000000005</v>
      </c>
      <c r="P55" s="94">
        <v>0.15</v>
      </c>
      <c r="Q55" s="94"/>
      <c r="R55" s="92">
        <f t="shared" si="2"/>
        <v>7.4999999999999997E-2</v>
      </c>
      <c r="S55" s="70"/>
      <c r="T55" s="99">
        <f>(K55+O55+R55)-S55</f>
        <v>14.441666666666666</v>
      </c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</row>
    <row r="56" spans="1:43" s="4" customFormat="1" ht="13.8" x14ac:dyDescent="0.5">
      <c r="A56" s="24" t="s">
        <v>72</v>
      </c>
      <c r="B56" s="24" t="s">
        <v>151</v>
      </c>
      <c r="C56" s="24" t="s">
        <v>18</v>
      </c>
      <c r="D56" s="24" t="s">
        <v>22</v>
      </c>
      <c r="E56" s="28" t="s">
        <v>152</v>
      </c>
      <c r="F56" s="78"/>
      <c r="G56" s="73">
        <f t="shared" ref="G56:G59" si="23">T56</f>
        <v>14.608333333333331</v>
      </c>
      <c r="H56" s="69">
        <v>7.4</v>
      </c>
      <c r="I56" s="69">
        <v>6.9</v>
      </c>
      <c r="J56" s="108">
        <v>7.7</v>
      </c>
      <c r="K56" s="72">
        <f t="shared" si="3"/>
        <v>7.333333333333333</v>
      </c>
      <c r="L56" s="5">
        <v>7.3</v>
      </c>
      <c r="M56" s="5">
        <v>7.1</v>
      </c>
      <c r="N56" s="108">
        <v>7.2</v>
      </c>
      <c r="O56" s="88">
        <f t="shared" si="1"/>
        <v>7.1999999999999993</v>
      </c>
      <c r="P56" s="94">
        <v>0.15</v>
      </c>
      <c r="Q56" s="94"/>
      <c r="R56" s="92">
        <f t="shared" ref="R56:R59" si="24">IF(P56-Q56&lt;0,0,P56-Q56)/2</f>
        <v>7.4999999999999997E-2</v>
      </c>
      <c r="S56" s="70"/>
      <c r="T56" s="99">
        <f t="shared" ref="T56:T59" si="25">(K56+O56+R56)-S56</f>
        <v>14.608333333333331</v>
      </c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</row>
    <row r="57" spans="1:43" s="43" customFormat="1" ht="13.8" x14ac:dyDescent="0.5">
      <c r="A57" s="39"/>
      <c r="B57" s="39"/>
      <c r="C57" s="39"/>
      <c r="D57" s="39"/>
      <c r="E57" s="47"/>
      <c r="F57" s="80"/>
      <c r="G57" s="74">
        <f t="shared" si="23"/>
        <v>0</v>
      </c>
      <c r="H57" s="40"/>
      <c r="I57" s="40"/>
      <c r="J57" s="40"/>
      <c r="K57" s="41">
        <f t="shared" si="3"/>
        <v>0</v>
      </c>
      <c r="L57" s="40"/>
      <c r="M57" s="40"/>
      <c r="N57" s="40"/>
      <c r="O57" s="89">
        <f t="shared" si="1"/>
        <v>0</v>
      </c>
      <c r="P57" s="95"/>
      <c r="Q57" s="95"/>
      <c r="R57" s="92">
        <f t="shared" si="24"/>
        <v>0</v>
      </c>
      <c r="S57" s="42"/>
      <c r="T57" s="100"/>
    </row>
    <row r="58" spans="1:43" s="4" customFormat="1" ht="13.8" x14ac:dyDescent="0.5">
      <c r="A58" s="24" t="s">
        <v>72</v>
      </c>
      <c r="B58" s="24" t="s">
        <v>39</v>
      </c>
      <c r="C58" s="24" t="s">
        <v>18</v>
      </c>
      <c r="D58" s="24" t="s">
        <v>22</v>
      </c>
      <c r="E58" s="28" t="s">
        <v>74</v>
      </c>
      <c r="F58" s="78"/>
      <c r="G58" s="73">
        <f t="shared" si="23"/>
        <v>15.450000000000001</v>
      </c>
      <c r="H58" s="69">
        <v>8</v>
      </c>
      <c r="I58" s="69">
        <v>7.4</v>
      </c>
      <c r="J58" s="108">
        <v>7.8</v>
      </c>
      <c r="K58" s="72">
        <f t="shared" si="3"/>
        <v>7.7333333333333334</v>
      </c>
      <c r="L58" s="5">
        <v>7.5</v>
      </c>
      <c r="M58" s="5">
        <v>8</v>
      </c>
      <c r="N58" s="108">
        <v>7.5</v>
      </c>
      <c r="O58" s="88">
        <f t="shared" si="1"/>
        <v>7.666666666666667</v>
      </c>
      <c r="P58" s="94">
        <v>0.1</v>
      </c>
      <c r="Q58" s="94"/>
      <c r="R58" s="92">
        <f t="shared" si="24"/>
        <v>0.05</v>
      </c>
      <c r="S58" s="70"/>
      <c r="T58" s="99">
        <f t="shared" si="25"/>
        <v>15.450000000000001</v>
      </c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</row>
    <row r="59" spans="1:43" s="4" customFormat="1" ht="13.8" x14ac:dyDescent="0.5">
      <c r="A59" s="24" t="s">
        <v>72</v>
      </c>
      <c r="B59" s="24" t="s">
        <v>39</v>
      </c>
      <c r="C59" s="24" t="s">
        <v>18</v>
      </c>
      <c r="D59" s="24" t="s">
        <v>22</v>
      </c>
      <c r="E59" s="28" t="s">
        <v>73</v>
      </c>
      <c r="F59" s="78"/>
      <c r="G59" s="73">
        <f t="shared" si="23"/>
        <v>15.566666666666666</v>
      </c>
      <c r="H59" s="69">
        <v>7.7</v>
      </c>
      <c r="I59" s="69">
        <v>7.3</v>
      </c>
      <c r="J59" s="108">
        <v>8.1999999999999993</v>
      </c>
      <c r="K59" s="72">
        <f t="shared" si="3"/>
        <v>7.7333333333333334</v>
      </c>
      <c r="L59" s="5">
        <v>7.3</v>
      </c>
      <c r="M59" s="5">
        <v>8.1</v>
      </c>
      <c r="N59" s="108">
        <v>7.8</v>
      </c>
      <c r="O59" s="88">
        <f t="shared" si="1"/>
        <v>7.7333333333333334</v>
      </c>
      <c r="P59" s="94">
        <v>0.2</v>
      </c>
      <c r="Q59" s="94"/>
      <c r="R59" s="92">
        <f t="shared" si="24"/>
        <v>0.1</v>
      </c>
      <c r="S59" s="70"/>
      <c r="T59" s="99">
        <f t="shared" si="25"/>
        <v>15.566666666666666</v>
      </c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</row>
    <row r="60" spans="1:43" s="4" customFormat="1" ht="13.8" x14ac:dyDescent="0.5">
      <c r="A60" s="24" t="s">
        <v>72</v>
      </c>
      <c r="B60" s="24" t="s">
        <v>39</v>
      </c>
      <c r="C60" s="24" t="s">
        <v>18</v>
      </c>
      <c r="D60" s="24" t="s">
        <v>25</v>
      </c>
      <c r="E60" s="28" t="s">
        <v>153</v>
      </c>
      <c r="F60" s="78"/>
      <c r="G60" s="73">
        <f t="shared" si="0"/>
        <v>15.733333333333334</v>
      </c>
      <c r="H60" s="69">
        <v>7.9</v>
      </c>
      <c r="I60" s="69">
        <v>7.5</v>
      </c>
      <c r="J60" s="108">
        <v>8.3000000000000007</v>
      </c>
      <c r="K60" s="72">
        <f t="shared" si="3"/>
        <v>7.9000000000000012</v>
      </c>
      <c r="L60" s="5">
        <v>7.8</v>
      </c>
      <c r="M60" s="5">
        <v>8.1999999999999993</v>
      </c>
      <c r="N60" s="108">
        <v>7.5</v>
      </c>
      <c r="O60" s="88">
        <f t="shared" si="1"/>
        <v>7.833333333333333</v>
      </c>
      <c r="P60" s="94">
        <v>0.35</v>
      </c>
      <c r="Q60" s="94">
        <v>1.2</v>
      </c>
      <c r="R60" s="92">
        <f t="shared" si="2"/>
        <v>0</v>
      </c>
      <c r="S60" s="70"/>
      <c r="T60" s="99">
        <f>(K60+O60+R60)-S60</f>
        <v>15.733333333333334</v>
      </c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</row>
    <row r="61" spans="1:43" s="4" customFormat="1" ht="13.8" x14ac:dyDescent="0.5">
      <c r="A61" s="24"/>
      <c r="B61" s="24"/>
      <c r="C61" s="24"/>
      <c r="D61" s="24"/>
      <c r="E61" s="28"/>
      <c r="F61" s="78"/>
      <c r="G61" s="73">
        <f t="shared" si="0"/>
        <v>0</v>
      </c>
      <c r="H61" s="69"/>
      <c r="I61" s="69"/>
      <c r="J61" s="108"/>
      <c r="K61" s="72">
        <f t="shared" si="3"/>
        <v>0</v>
      </c>
      <c r="L61" s="5"/>
      <c r="M61" s="5"/>
      <c r="N61" s="108"/>
      <c r="O61" s="88">
        <f t="shared" si="1"/>
        <v>0</v>
      </c>
      <c r="P61" s="94"/>
      <c r="Q61" s="94"/>
      <c r="R61" s="92">
        <f t="shared" si="2"/>
        <v>0</v>
      </c>
      <c r="S61" s="70"/>
      <c r="T61" s="99">
        <f>(K61+O61+R61)-S61</f>
        <v>0</v>
      </c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</row>
    <row r="62" spans="1:43" s="7" customFormat="1" ht="13.8" x14ac:dyDescent="0.5">
      <c r="A62" s="24"/>
      <c r="B62" s="24"/>
      <c r="C62" s="24"/>
      <c r="D62" s="24"/>
      <c r="E62" s="28"/>
      <c r="F62" s="78"/>
      <c r="G62" s="73">
        <f t="shared" si="0"/>
        <v>0</v>
      </c>
      <c r="H62" s="69"/>
      <c r="I62" s="69"/>
      <c r="J62" s="108"/>
      <c r="K62" s="72">
        <f t="shared" si="3"/>
        <v>0</v>
      </c>
      <c r="L62" s="5"/>
      <c r="M62" s="5"/>
      <c r="N62" s="108"/>
      <c r="O62" s="88">
        <f t="shared" si="1"/>
        <v>0</v>
      </c>
      <c r="P62" s="94"/>
      <c r="Q62" s="94"/>
      <c r="R62" s="92">
        <f t="shared" si="2"/>
        <v>0</v>
      </c>
      <c r="S62" s="70"/>
      <c r="T62" s="99">
        <f>(K62+O62+R62)-S62</f>
        <v>0</v>
      </c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</row>
    <row r="63" spans="1:43" s="43" customFormat="1" ht="13.8" x14ac:dyDescent="0.5">
      <c r="A63" s="39"/>
      <c r="B63" s="39"/>
      <c r="C63" s="39"/>
      <c r="D63" s="39"/>
      <c r="E63" s="47"/>
      <c r="F63" s="80"/>
      <c r="G63" s="74">
        <f t="shared" si="0"/>
        <v>0</v>
      </c>
      <c r="H63" s="40"/>
      <c r="I63" s="40"/>
      <c r="J63" s="40"/>
      <c r="K63" s="41">
        <f t="shared" si="3"/>
        <v>0</v>
      </c>
      <c r="L63" s="40"/>
      <c r="M63" s="40"/>
      <c r="N63" s="40"/>
      <c r="O63" s="89">
        <f t="shared" si="1"/>
        <v>0</v>
      </c>
      <c r="P63" s="95"/>
      <c r="Q63" s="95"/>
      <c r="R63" s="92">
        <f t="shared" si="2"/>
        <v>0</v>
      </c>
      <c r="S63" s="42"/>
      <c r="T63" s="100"/>
    </row>
    <row r="64" spans="1:43" s="4" customFormat="1" ht="13.8" x14ac:dyDescent="0.5">
      <c r="A64" s="24" t="s">
        <v>75</v>
      </c>
      <c r="B64" s="24" t="s">
        <v>44</v>
      </c>
      <c r="C64" s="24" t="s">
        <v>18</v>
      </c>
      <c r="D64" s="24" t="s">
        <v>32</v>
      </c>
      <c r="E64" s="28" t="s">
        <v>83</v>
      </c>
      <c r="F64" s="78"/>
      <c r="G64" s="73">
        <f t="shared" si="0"/>
        <v>16.383333333333333</v>
      </c>
      <c r="H64" s="69">
        <v>7.9</v>
      </c>
      <c r="I64" s="69">
        <v>8.3000000000000007</v>
      </c>
      <c r="J64" s="108">
        <v>7.8</v>
      </c>
      <c r="K64" s="72">
        <f t="shared" si="3"/>
        <v>8.0000000000000018</v>
      </c>
      <c r="L64" s="5">
        <v>7.5</v>
      </c>
      <c r="M64" s="5">
        <v>7.4</v>
      </c>
      <c r="N64" s="108">
        <v>8</v>
      </c>
      <c r="O64" s="88">
        <f t="shared" si="1"/>
        <v>7.6333333333333329</v>
      </c>
      <c r="P64" s="94">
        <v>1.5</v>
      </c>
      <c r="Q64" s="94"/>
      <c r="R64" s="92">
        <f t="shared" si="2"/>
        <v>0.75</v>
      </c>
      <c r="S64" s="70"/>
      <c r="T64" s="99">
        <f t="shared" ref="T64:T69" si="26">(K64+O64+R64)-S64</f>
        <v>16.383333333333333</v>
      </c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</row>
    <row r="65" spans="1:43" s="7" customFormat="1" ht="13.8" x14ac:dyDescent="0.5">
      <c r="A65" s="24" t="s">
        <v>75</v>
      </c>
      <c r="B65" s="24" t="s">
        <v>44</v>
      </c>
      <c r="C65" s="24" t="s">
        <v>18</v>
      </c>
      <c r="D65" s="24" t="s">
        <v>12</v>
      </c>
      <c r="E65" s="28" t="s">
        <v>14</v>
      </c>
      <c r="F65" s="78"/>
      <c r="G65" s="73">
        <f t="shared" si="0"/>
        <v>14.05</v>
      </c>
      <c r="H65" s="69">
        <v>8</v>
      </c>
      <c r="I65" s="69">
        <v>7.4</v>
      </c>
      <c r="J65" s="108">
        <v>7.5</v>
      </c>
      <c r="K65" s="72">
        <f t="shared" si="3"/>
        <v>7.6333333333333329</v>
      </c>
      <c r="L65" s="5">
        <v>6</v>
      </c>
      <c r="M65" s="5">
        <v>6.3</v>
      </c>
      <c r="N65" s="108">
        <v>6.8</v>
      </c>
      <c r="O65" s="88">
        <f t="shared" si="1"/>
        <v>6.3666666666666671</v>
      </c>
      <c r="P65" s="94">
        <v>1.1000000000000001</v>
      </c>
      <c r="Q65" s="94">
        <v>1</v>
      </c>
      <c r="R65" s="92">
        <f t="shared" si="2"/>
        <v>5.0000000000000044E-2</v>
      </c>
      <c r="S65" s="70"/>
      <c r="T65" s="99">
        <f t="shared" si="26"/>
        <v>14.05</v>
      </c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</row>
    <row r="66" spans="1:43" s="7" customFormat="1" ht="13.8" x14ac:dyDescent="0.5">
      <c r="A66" s="24" t="s">
        <v>75</v>
      </c>
      <c r="B66" s="24" t="s">
        <v>44</v>
      </c>
      <c r="C66" s="24" t="s">
        <v>18</v>
      </c>
      <c r="D66" s="24" t="s">
        <v>80</v>
      </c>
      <c r="E66" s="28" t="s">
        <v>81</v>
      </c>
      <c r="F66" s="78"/>
      <c r="G66" s="73">
        <f t="shared" si="0"/>
        <v>14.866666666666664</v>
      </c>
      <c r="H66" s="69">
        <v>7</v>
      </c>
      <c r="I66" s="69">
        <v>7.2</v>
      </c>
      <c r="J66" s="108">
        <v>7.6</v>
      </c>
      <c r="K66" s="72">
        <f t="shared" ref="K66:K82" si="27">(H66+I66+J66)/3</f>
        <v>7.2666666666666657</v>
      </c>
      <c r="L66" s="5">
        <v>7.4</v>
      </c>
      <c r="M66" s="5">
        <v>7.5</v>
      </c>
      <c r="N66" s="108">
        <v>7.3</v>
      </c>
      <c r="O66" s="88">
        <f t="shared" ref="O66:O82" si="28">(L66+M66+N66)/3</f>
        <v>7.3999999999999995</v>
      </c>
      <c r="P66" s="94">
        <v>0.4</v>
      </c>
      <c r="Q66" s="94"/>
      <c r="R66" s="92">
        <f t="shared" si="2"/>
        <v>0.2</v>
      </c>
      <c r="S66" s="70"/>
      <c r="T66" s="99">
        <f t="shared" si="26"/>
        <v>14.866666666666664</v>
      </c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</row>
    <row r="67" spans="1:43" s="7" customFormat="1" ht="13.8" x14ac:dyDescent="0.5">
      <c r="A67" s="24" t="s">
        <v>75</v>
      </c>
      <c r="B67" s="24" t="s">
        <v>44</v>
      </c>
      <c r="C67" s="24" t="s">
        <v>18</v>
      </c>
      <c r="D67" s="24" t="s">
        <v>22</v>
      </c>
      <c r="E67" s="28" t="s">
        <v>79</v>
      </c>
      <c r="F67" s="78"/>
      <c r="G67" s="73">
        <f t="shared" si="0"/>
        <v>14.366666666666667</v>
      </c>
      <c r="H67" s="69">
        <v>7.1</v>
      </c>
      <c r="I67" s="69">
        <v>7.4</v>
      </c>
      <c r="J67" s="108">
        <v>7.5</v>
      </c>
      <c r="K67" s="72">
        <f t="shared" si="27"/>
        <v>7.333333333333333</v>
      </c>
      <c r="L67" s="5">
        <v>7</v>
      </c>
      <c r="M67" s="5">
        <v>7.3</v>
      </c>
      <c r="N67" s="108">
        <v>6.8</v>
      </c>
      <c r="O67" s="88">
        <f t="shared" si="28"/>
        <v>7.0333333333333341</v>
      </c>
      <c r="P67" s="94">
        <v>0.2</v>
      </c>
      <c r="Q67" s="94">
        <v>0.4</v>
      </c>
      <c r="R67" s="92">
        <f t="shared" si="2"/>
        <v>0</v>
      </c>
      <c r="S67" s="70"/>
      <c r="T67" s="99">
        <f t="shared" si="26"/>
        <v>14.366666666666667</v>
      </c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</row>
    <row r="68" spans="1:43" s="7" customFormat="1" ht="13.8" x14ac:dyDescent="0.5">
      <c r="A68" s="24" t="s">
        <v>75</v>
      </c>
      <c r="B68" s="24" t="s">
        <v>44</v>
      </c>
      <c r="C68" s="24" t="s">
        <v>18</v>
      </c>
      <c r="D68" s="24" t="s">
        <v>80</v>
      </c>
      <c r="E68" s="28" t="s">
        <v>82</v>
      </c>
      <c r="F68" s="78"/>
      <c r="G68" s="73">
        <f t="shared" si="0"/>
        <v>0</v>
      </c>
      <c r="H68" s="69"/>
      <c r="I68" s="69"/>
      <c r="J68" s="108"/>
      <c r="K68" s="72">
        <f t="shared" si="27"/>
        <v>0</v>
      </c>
      <c r="L68" s="5"/>
      <c r="M68" s="5"/>
      <c r="N68" s="108"/>
      <c r="O68" s="88">
        <f t="shared" si="28"/>
        <v>0</v>
      </c>
      <c r="P68" s="94"/>
      <c r="Q68" s="94"/>
      <c r="R68" s="92">
        <f t="shared" si="2"/>
        <v>0</v>
      </c>
      <c r="S68" s="70"/>
      <c r="T68" s="99">
        <f t="shared" si="26"/>
        <v>0</v>
      </c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</row>
    <row r="69" spans="1:43" s="4" customFormat="1" ht="13.8" x14ac:dyDescent="0.5">
      <c r="A69" s="24" t="s">
        <v>75</v>
      </c>
      <c r="B69" s="24" t="s">
        <v>44</v>
      </c>
      <c r="C69" s="24" t="s">
        <v>18</v>
      </c>
      <c r="D69" s="24" t="s">
        <v>12</v>
      </c>
      <c r="E69" s="28" t="s">
        <v>15</v>
      </c>
      <c r="F69" s="78"/>
      <c r="G69" s="73">
        <f t="shared" si="0"/>
        <v>15.533333333333331</v>
      </c>
      <c r="H69" s="69">
        <v>8.6</v>
      </c>
      <c r="I69" s="69">
        <v>8.8000000000000007</v>
      </c>
      <c r="J69" s="108">
        <v>8.8000000000000007</v>
      </c>
      <c r="K69" s="72">
        <f t="shared" si="27"/>
        <v>8.7333333333333325</v>
      </c>
      <c r="L69" s="5">
        <v>6.9</v>
      </c>
      <c r="M69" s="5">
        <v>7.3</v>
      </c>
      <c r="N69" s="108">
        <v>6.8</v>
      </c>
      <c r="O69" s="88">
        <f t="shared" si="28"/>
        <v>7</v>
      </c>
      <c r="P69" s="94">
        <v>1.8</v>
      </c>
      <c r="Q69" s="94">
        <v>1.2</v>
      </c>
      <c r="R69" s="92">
        <f t="shared" si="2"/>
        <v>0.30000000000000004</v>
      </c>
      <c r="S69" s="70">
        <v>0.5</v>
      </c>
      <c r="T69" s="99">
        <f t="shared" si="26"/>
        <v>15.533333333333331</v>
      </c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</row>
    <row r="70" spans="1:43" s="7" customFormat="1" ht="13.8" x14ac:dyDescent="0.5">
      <c r="A70" s="24" t="s">
        <v>75</v>
      </c>
      <c r="B70" s="24" t="s">
        <v>44</v>
      </c>
      <c r="C70" s="24" t="s">
        <v>18</v>
      </c>
      <c r="D70" s="24" t="s">
        <v>80</v>
      </c>
      <c r="E70" s="28" t="s">
        <v>51</v>
      </c>
      <c r="F70" s="78"/>
      <c r="G70" s="73">
        <f t="shared" si="0"/>
        <v>15.066666666666665</v>
      </c>
      <c r="H70" s="69">
        <v>7.6</v>
      </c>
      <c r="I70" s="69">
        <v>7.5</v>
      </c>
      <c r="J70" s="108">
        <v>7.6</v>
      </c>
      <c r="K70" s="72">
        <f t="shared" si="27"/>
        <v>7.5666666666666664</v>
      </c>
      <c r="L70" s="5">
        <v>7.7</v>
      </c>
      <c r="M70" s="5">
        <v>7</v>
      </c>
      <c r="N70" s="108">
        <v>7.5</v>
      </c>
      <c r="O70" s="88">
        <f t="shared" si="28"/>
        <v>7.3999999999999995</v>
      </c>
      <c r="P70" s="94">
        <v>1.2</v>
      </c>
      <c r="Q70" s="94">
        <v>1</v>
      </c>
      <c r="R70" s="92">
        <f t="shared" si="2"/>
        <v>9.9999999999999978E-2</v>
      </c>
      <c r="S70" s="70"/>
      <c r="T70" s="99">
        <f t="shared" ref="T70:T95" si="29">(K70+O70+R70)-S70</f>
        <v>15.066666666666665</v>
      </c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</row>
    <row r="71" spans="1:43" s="4" customFormat="1" ht="13.8" x14ac:dyDescent="0.5">
      <c r="A71" s="24" t="s">
        <v>75</v>
      </c>
      <c r="B71" s="27" t="s">
        <v>44</v>
      </c>
      <c r="C71" s="24" t="s">
        <v>18</v>
      </c>
      <c r="D71" s="24" t="s">
        <v>22</v>
      </c>
      <c r="E71" s="28" t="s">
        <v>77</v>
      </c>
      <c r="F71" s="78"/>
      <c r="G71" s="73">
        <f t="shared" si="0"/>
        <v>15.083333333333332</v>
      </c>
      <c r="H71" s="69">
        <v>7.6</v>
      </c>
      <c r="I71" s="69">
        <v>7.3</v>
      </c>
      <c r="J71" s="108">
        <v>7.7</v>
      </c>
      <c r="K71" s="72">
        <f t="shared" si="27"/>
        <v>7.5333333333333323</v>
      </c>
      <c r="L71" s="5">
        <v>7.5</v>
      </c>
      <c r="M71" s="5">
        <v>8</v>
      </c>
      <c r="N71" s="108">
        <v>7</v>
      </c>
      <c r="O71" s="88">
        <f t="shared" si="28"/>
        <v>7.5</v>
      </c>
      <c r="P71" s="94">
        <v>0.5</v>
      </c>
      <c r="Q71" s="94">
        <v>0.4</v>
      </c>
      <c r="R71" s="92">
        <f t="shared" si="2"/>
        <v>4.9999999999999989E-2</v>
      </c>
      <c r="S71" s="70"/>
      <c r="T71" s="99">
        <f t="shared" si="29"/>
        <v>15.083333333333332</v>
      </c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</row>
    <row r="72" spans="1:43" s="4" customFormat="1" ht="13.8" x14ac:dyDescent="0.5">
      <c r="A72" s="24" t="s">
        <v>75</v>
      </c>
      <c r="B72" s="27" t="s">
        <v>44</v>
      </c>
      <c r="C72" s="24" t="s">
        <v>18</v>
      </c>
      <c r="D72" s="24" t="s">
        <v>22</v>
      </c>
      <c r="E72" s="28" t="s">
        <v>78</v>
      </c>
      <c r="F72" s="78"/>
      <c r="G72" s="73">
        <f t="shared" si="0"/>
        <v>14.966666666666667</v>
      </c>
      <c r="H72" s="69">
        <v>7.9</v>
      </c>
      <c r="I72" s="69">
        <v>7.5</v>
      </c>
      <c r="J72" s="108">
        <v>7.6</v>
      </c>
      <c r="K72" s="72">
        <f t="shared" si="27"/>
        <v>7.666666666666667</v>
      </c>
      <c r="L72" s="5">
        <v>7.5</v>
      </c>
      <c r="M72" s="5">
        <v>7.2</v>
      </c>
      <c r="N72" s="108">
        <v>7.2</v>
      </c>
      <c r="O72" s="88">
        <f t="shared" si="28"/>
        <v>7.3</v>
      </c>
      <c r="P72" s="94">
        <v>0.4</v>
      </c>
      <c r="Q72" s="94">
        <v>0.4</v>
      </c>
      <c r="R72" s="92">
        <f t="shared" si="2"/>
        <v>0</v>
      </c>
      <c r="S72" s="70"/>
      <c r="T72" s="99">
        <f t="shared" si="29"/>
        <v>14.966666666666667</v>
      </c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</row>
    <row r="73" spans="1:43" s="4" customFormat="1" ht="13.8" x14ac:dyDescent="0.5">
      <c r="A73" s="24" t="s">
        <v>75</v>
      </c>
      <c r="B73" s="27" t="s">
        <v>44</v>
      </c>
      <c r="C73" s="24" t="s">
        <v>18</v>
      </c>
      <c r="D73" s="24" t="s">
        <v>22</v>
      </c>
      <c r="E73" s="28" t="s">
        <v>76</v>
      </c>
      <c r="F73" s="78"/>
      <c r="G73" s="73">
        <f t="shared" si="0"/>
        <v>13.8</v>
      </c>
      <c r="H73" s="69">
        <v>7.5</v>
      </c>
      <c r="I73" s="69">
        <v>7</v>
      </c>
      <c r="J73" s="108">
        <v>7.6</v>
      </c>
      <c r="K73" s="72">
        <f t="shared" si="27"/>
        <v>7.3666666666666671</v>
      </c>
      <c r="L73" s="5">
        <v>6</v>
      </c>
      <c r="M73" s="5">
        <v>6.5</v>
      </c>
      <c r="N73" s="108">
        <v>6.8</v>
      </c>
      <c r="O73" s="88">
        <f t="shared" si="28"/>
        <v>6.4333333333333336</v>
      </c>
      <c r="P73" s="94">
        <v>0.1</v>
      </c>
      <c r="Q73" s="94">
        <v>0.8</v>
      </c>
      <c r="R73" s="92">
        <f t="shared" si="2"/>
        <v>0</v>
      </c>
      <c r="S73" s="70"/>
      <c r="T73" s="99">
        <f t="shared" si="29"/>
        <v>13.8</v>
      </c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</row>
    <row r="74" spans="1:43" s="7" customFormat="1" ht="13.8" x14ac:dyDescent="0.5">
      <c r="A74" s="24" t="s">
        <v>75</v>
      </c>
      <c r="B74" s="27" t="s">
        <v>44</v>
      </c>
      <c r="C74" s="24" t="s">
        <v>18</v>
      </c>
      <c r="D74" s="24" t="s">
        <v>12</v>
      </c>
      <c r="E74" s="28" t="s">
        <v>35</v>
      </c>
      <c r="F74" s="78"/>
      <c r="G74" s="73">
        <f t="shared" si="0"/>
        <v>15.999999999999998</v>
      </c>
      <c r="H74" s="69">
        <v>7.8</v>
      </c>
      <c r="I74" s="69">
        <v>8</v>
      </c>
      <c r="J74" s="108">
        <v>8</v>
      </c>
      <c r="K74" s="72">
        <f t="shared" si="27"/>
        <v>7.9333333333333336</v>
      </c>
      <c r="L74" s="5">
        <v>7.5</v>
      </c>
      <c r="M74" s="5">
        <v>7.7</v>
      </c>
      <c r="N74" s="108">
        <v>7.2</v>
      </c>
      <c r="O74" s="88">
        <f t="shared" si="28"/>
        <v>7.4666666666666659</v>
      </c>
      <c r="P74" s="94">
        <v>1.2</v>
      </c>
      <c r="Q74" s="94"/>
      <c r="R74" s="92">
        <f t="shared" si="2"/>
        <v>0.6</v>
      </c>
      <c r="S74" s="70"/>
      <c r="T74" s="99">
        <f t="shared" si="29"/>
        <v>15.999999999999998</v>
      </c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</row>
    <row r="75" spans="1:43" s="7" customFormat="1" ht="13.8" x14ac:dyDescent="0.5">
      <c r="A75" s="24"/>
      <c r="B75" s="27"/>
      <c r="C75" s="24"/>
      <c r="D75" s="24"/>
      <c r="E75" s="28"/>
      <c r="F75" s="78"/>
      <c r="G75" s="73">
        <f t="shared" si="0"/>
        <v>0</v>
      </c>
      <c r="H75" s="69"/>
      <c r="I75" s="69"/>
      <c r="J75" s="108"/>
      <c r="K75" s="72">
        <f t="shared" si="27"/>
        <v>0</v>
      </c>
      <c r="L75" s="5"/>
      <c r="M75" s="5"/>
      <c r="N75" s="108"/>
      <c r="O75" s="88">
        <f t="shared" si="28"/>
        <v>0</v>
      </c>
      <c r="P75" s="94"/>
      <c r="Q75" s="94"/>
      <c r="R75" s="92">
        <f t="shared" si="2"/>
        <v>0</v>
      </c>
      <c r="S75" s="70"/>
      <c r="T75" s="99">
        <f t="shared" si="29"/>
        <v>0</v>
      </c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</row>
    <row r="76" spans="1:43" s="43" customFormat="1" ht="13.8" x14ac:dyDescent="0.5">
      <c r="A76" s="39"/>
      <c r="B76" s="44"/>
      <c r="C76" s="39"/>
      <c r="D76" s="39"/>
      <c r="E76" s="47"/>
      <c r="F76" s="80"/>
      <c r="G76" s="74">
        <f t="shared" si="0"/>
        <v>0</v>
      </c>
      <c r="H76" s="40"/>
      <c r="I76" s="40"/>
      <c r="J76" s="40"/>
      <c r="K76" s="41">
        <f t="shared" si="27"/>
        <v>0</v>
      </c>
      <c r="L76" s="40"/>
      <c r="M76" s="40"/>
      <c r="N76" s="40"/>
      <c r="O76" s="89">
        <f t="shared" si="28"/>
        <v>0</v>
      </c>
      <c r="P76" s="95"/>
      <c r="Q76" s="95"/>
      <c r="R76" s="92">
        <f t="shared" si="2"/>
        <v>0</v>
      </c>
      <c r="S76" s="42"/>
      <c r="T76" s="99">
        <f t="shared" ref="T76" si="30">(K76+O76+R76)-S76</f>
        <v>0</v>
      </c>
    </row>
    <row r="77" spans="1:43" s="4" customFormat="1" ht="13.8" x14ac:dyDescent="0.5">
      <c r="A77" s="24" t="s">
        <v>84</v>
      </c>
      <c r="B77" s="25" t="s">
        <v>69</v>
      </c>
      <c r="C77" s="24" t="s">
        <v>18</v>
      </c>
      <c r="D77" s="24" t="s">
        <v>12</v>
      </c>
      <c r="E77" s="28" t="s">
        <v>17</v>
      </c>
      <c r="F77" s="78"/>
      <c r="G77" s="73">
        <f t="shared" si="0"/>
        <v>17.116666666666667</v>
      </c>
      <c r="H77" s="69">
        <v>8.4</v>
      </c>
      <c r="I77" s="69">
        <v>8.5</v>
      </c>
      <c r="J77" s="108">
        <v>8.5</v>
      </c>
      <c r="K77" s="72">
        <f t="shared" si="27"/>
        <v>8.4666666666666668</v>
      </c>
      <c r="L77" s="5">
        <v>7.4</v>
      </c>
      <c r="M77" s="5">
        <v>7.9</v>
      </c>
      <c r="N77" s="108">
        <v>7.8</v>
      </c>
      <c r="O77" s="88">
        <f t="shared" si="28"/>
        <v>7.7</v>
      </c>
      <c r="P77" s="94">
        <v>1.9</v>
      </c>
      <c r="Q77" s="94"/>
      <c r="R77" s="92">
        <f t="shared" si="2"/>
        <v>0.95</v>
      </c>
      <c r="S77" s="70"/>
      <c r="T77" s="99">
        <f t="shared" si="29"/>
        <v>17.116666666666667</v>
      </c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</row>
    <row r="78" spans="1:43" s="4" customFormat="1" ht="13.8" x14ac:dyDescent="0.5">
      <c r="A78" s="24" t="s">
        <v>84</v>
      </c>
      <c r="B78" s="27" t="s">
        <v>69</v>
      </c>
      <c r="C78" s="24" t="s">
        <v>18</v>
      </c>
      <c r="D78" s="24" t="s">
        <v>12</v>
      </c>
      <c r="E78" s="28" t="s">
        <v>86</v>
      </c>
      <c r="F78" s="78"/>
      <c r="G78" s="73">
        <f t="shared" ref="G78:G80" si="31">T78</f>
        <v>17.083333333333332</v>
      </c>
      <c r="H78" s="69">
        <v>8.4</v>
      </c>
      <c r="I78" s="69">
        <v>8.5</v>
      </c>
      <c r="J78" s="108">
        <v>8</v>
      </c>
      <c r="K78" s="72">
        <f t="shared" si="27"/>
        <v>8.2999999999999989</v>
      </c>
      <c r="L78" s="5">
        <v>7.8</v>
      </c>
      <c r="M78" s="5">
        <v>7.8</v>
      </c>
      <c r="N78" s="108">
        <v>8.1999999999999993</v>
      </c>
      <c r="O78" s="88">
        <f t="shared" si="28"/>
        <v>7.9333333333333327</v>
      </c>
      <c r="P78" s="94">
        <v>1.7</v>
      </c>
      <c r="Q78" s="94"/>
      <c r="R78" s="92">
        <f t="shared" ref="R78:R80" si="32">IF(P78-Q78&lt;0,0,P78-Q78)/2</f>
        <v>0.85</v>
      </c>
      <c r="S78" s="70"/>
      <c r="T78" s="99">
        <f t="shared" ref="T78:T80" si="33">(K78+O78+R78)-S78</f>
        <v>17.083333333333332</v>
      </c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</row>
    <row r="79" spans="1:43" s="4" customFormat="1" ht="13.8" x14ac:dyDescent="0.5">
      <c r="A79" s="24" t="s">
        <v>84</v>
      </c>
      <c r="B79" s="27" t="s">
        <v>69</v>
      </c>
      <c r="C79" s="24" t="s">
        <v>18</v>
      </c>
      <c r="D79" s="24" t="s">
        <v>115</v>
      </c>
      <c r="E79" s="28" t="s">
        <v>127</v>
      </c>
      <c r="F79" s="78"/>
      <c r="G79" s="73">
        <f t="shared" si="31"/>
        <v>16.783333333333335</v>
      </c>
      <c r="H79" s="69">
        <v>8.3000000000000007</v>
      </c>
      <c r="I79" s="69">
        <v>8.4</v>
      </c>
      <c r="J79" s="108">
        <v>8</v>
      </c>
      <c r="K79" s="72">
        <f t="shared" si="27"/>
        <v>8.2333333333333343</v>
      </c>
      <c r="L79" s="5">
        <v>7.3</v>
      </c>
      <c r="M79" s="5">
        <v>7.8</v>
      </c>
      <c r="N79" s="108">
        <v>8</v>
      </c>
      <c r="O79" s="88">
        <f t="shared" si="28"/>
        <v>7.7</v>
      </c>
      <c r="P79" s="94">
        <v>1.7</v>
      </c>
      <c r="Q79" s="94"/>
      <c r="R79" s="92">
        <f t="shared" si="32"/>
        <v>0.85</v>
      </c>
      <c r="S79" s="70"/>
      <c r="T79" s="99">
        <f t="shared" si="33"/>
        <v>16.783333333333335</v>
      </c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</row>
    <row r="80" spans="1:43" s="4" customFormat="1" ht="13.8" x14ac:dyDescent="0.5">
      <c r="A80" s="24" t="s">
        <v>84</v>
      </c>
      <c r="B80" s="27" t="s">
        <v>69</v>
      </c>
      <c r="C80" s="24" t="s">
        <v>18</v>
      </c>
      <c r="D80" s="24" t="s">
        <v>80</v>
      </c>
      <c r="E80" s="28" t="s">
        <v>85</v>
      </c>
      <c r="F80" s="78"/>
      <c r="G80" s="73">
        <f t="shared" si="31"/>
        <v>15.75</v>
      </c>
      <c r="H80" s="69">
        <v>7.7</v>
      </c>
      <c r="I80" s="69">
        <v>7.8</v>
      </c>
      <c r="J80" s="108">
        <v>7.8</v>
      </c>
      <c r="K80" s="72">
        <f t="shared" si="27"/>
        <v>7.7666666666666666</v>
      </c>
      <c r="L80" s="5">
        <v>7.4</v>
      </c>
      <c r="M80" s="5">
        <v>7.4</v>
      </c>
      <c r="N80" s="108">
        <v>7.8</v>
      </c>
      <c r="O80" s="88">
        <f t="shared" si="28"/>
        <v>7.5333333333333341</v>
      </c>
      <c r="P80" s="94">
        <v>0.9</v>
      </c>
      <c r="Q80" s="94"/>
      <c r="R80" s="92">
        <f t="shared" si="32"/>
        <v>0.45</v>
      </c>
      <c r="S80" s="70"/>
      <c r="T80" s="99">
        <f t="shared" si="33"/>
        <v>15.75</v>
      </c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</row>
    <row r="81" spans="1:43" s="4" customFormat="1" ht="13.8" x14ac:dyDescent="0.5">
      <c r="A81" s="24" t="s">
        <v>84</v>
      </c>
      <c r="B81" s="27" t="s">
        <v>69</v>
      </c>
      <c r="C81" s="24" t="s">
        <v>18</v>
      </c>
      <c r="D81" s="24" t="s">
        <v>12</v>
      </c>
      <c r="E81" s="28" t="s">
        <v>87</v>
      </c>
      <c r="F81" s="78"/>
      <c r="G81" s="73">
        <f t="shared" ref="G81" si="34">T81</f>
        <v>16.06666666666667</v>
      </c>
      <c r="H81" s="69">
        <v>8.1999999999999993</v>
      </c>
      <c r="I81" s="69">
        <v>8.4</v>
      </c>
      <c r="J81" s="108">
        <v>8</v>
      </c>
      <c r="K81" s="72">
        <f t="shared" si="27"/>
        <v>8.2000000000000011</v>
      </c>
      <c r="L81" s="5">
        <v>7.8</v>
      </c>
      <c r="M81" s="5">
        <v>7.8</v>
      </c>
      <c r="N81" s="108">
        <v>8</v>
      </c>
      <c r="O81" s="88">
        <f t="shared" si="28"/>
        <v>7.8666666666666671</v>
      </c>
      <c r="P81" s="94">
        <v>1</v>
      </c>
      <c r="Q81" s="94">
        <v>1</v>
      </c>
      <c r="R81" s="92">
        <f t="shared" ref="R81" si="35">IF(P81-Q81&lt;0,0,P81-Q81)/2</f>
        <v>0</v>
      </c>
      <c r="S81" s="70"/>
      <c r="T81" s="99">
        <f t="shared" ref="T81" si="36">(K81+O81+R81)-S81</f>
        <v>16.06666666666667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</row>
    <row r="82" spans="1:43" s="7" customFormat="1" ht="13.8" x14ac:dyDescent="0.5">
      <c r="A82" s="24"/>
      <c r="B82" s="27"/>
      <c r="C82" s="24"/>
      <c r="D82" s="24"/>
      <c r="E82" s="28"/>
      <c r="F82" s="78"/>
      <c r="G82" s="73">
        <f t="shared" ref="G82:G134" si="37">T82</f>
        <v>0</v>
      </c>
      <c r="H82" s="69"/>
      <c r="I82" s="69"/>
      <c r="J82" s="108"/>
      <c r="K82" s="72">
        <f t="shared" si="27"/>
        <v>0</v>
      </c>
      <c r="L82" s="5"/>
      <c r="M82" s="5"/>
      <c r="N82" s="108"/>
      <c r="O82" s="88">
        <f t="shared" si="28"/>
        <v>0</v>
      </c>
      <c r="P82" s="94"/>
      <c r="Q82" s="94"/>
      <c r="R82" s="92">
        <f t="shared" ref="R82:R141" si="38">IF(P82-Q82&lt;0,0,P82-Q82)/2</f>
        <v>0</v>
      </c>
      <c r="S82" s="70"/>
      <c r="T82" s="99">
        <f t="shared" si="29"/>
        <v>0</v>
      </c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</row>
    <row r="83" spans="1:43" s="43" customFormat="1" ht="13.8" x14ac:dyDescent="0.5">
      <c r="A83" s="39"/>
      <c r="B83" s="44"/>
      <c r="C83" s="39"/>
      <c r="D83" s="39"/>
      <c r="E83" s="47"/>
      <c r="F83" s="80"/>
      <c r="G83" s="74">
        <f t="shared" si="37"/>
        <v>0</v>
      </c>
      <c r="H83" s="40"/>
      <c r="I83" s="40"/>
      <c r="J83" s="40"/>
      <c r="K83" s="41">
        <f t="shared" ref="K83:K84" si="39">(H83+I83)/2</f>
        <v>0</v>
      </c>
      <c r="L83" s="40"/>
      <c r="M83" s="40"/>
      <c r="N83" s="40"/>
      <c r="O83" s="89">
        <f t="shared" ref="O83:O84" si="40">(L83+M83)/2</f>
        <v>0</v>
      </c>
      <c r="P83" s="95"/>
      <c r="Q83" s="95"/>
      <c r="R83" s="92">
        <f t="shared" si="38"/>
        <v>0</v>
      </c>
      <c r="S83" s="42"/>
      <c r="T83" s="99">
        <f t="shared" si="29"/>
        <v>0</v>
      </c>
    </row>
    <row r="84" spans="1:43" s="7" customFormat="1" ht="13.8" x14ac:dyDescent="0.5">
      <c r="A84" s="24" t="s">
        <v>88</v>
      </c>
      <c r="B84" s="24" t="s">
        <v>89</v>
      </c>
      <c r="C84" s="24" t="s">
        <v>18</v>
      </c>
      <c r="D84" s="24" t="s">
        <v>32</v>
      </c>
      <c r="E84" s="28" t="s">
        <v>90</v>
      </c>
      <c r="F84" s="78"/>
      <c r="G84" s="73">
        <f t="shared" si="37"/>
        <v>18.449999999999996</v>
      </c>
      <c r="H84" s="69">
        <v>8.4</v>
      </c>
      <c r="I84" s="69">
        <v>8.5</v>
      </c>
      <c r="J84" s="40"/>
      <c r="K84" s="72">
        <f t="shared" si="39"/>
        <v>8.4499999999999993</v>
      </c>
      <c r="L84" s="5">
        <v>7.8</v>
      </c>
      <c r="M84" s="5">
        <v>8.1</v>
      </c>
      <c r="N84" s="40"/>
      <c r="O84" s="88">
        <f t="shared" si="40"/>
        <v>7.9499999999999993</v>
      </c>
      <c r="P84" s="94">
        <v>4.3</v>
      </c>
      <c r="Q84" s="94"/>
      <c r="R84" s="92">
        <f t="shared" si="38"/>
        <v>2.15</v>
      </c>
      <c r="S84" s="70">
        <v>0.1</v>
      </c>
      <c r="T84" s="99">
        <f t="shared" si="29"/>
        <v>18.449999999999996</v>
      </c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</row>
    <row r="85" spans="1:43" s="7" customFormat="1" ht="14.4" x14ac:dyDescent="0.55000000000000004">
      <c r="A85" s="24"/>
      <c r="B85" s="2"/>
      <c r="C85" s="26"/>
      <c r="D85" s="24"/>
      <c r="E85" s="28"/>
      <c r="F85" s="78"/>
      <c r="G85" s="73">
        <f t="shared" si="37"/>
        <v>0</v>
      </c>
      <c r="H85" s="71"/>
      <c r="I85" s="71"/>
      <c r="J85" s="40"/>
      <c r="K85" s="72">
        <f t="shared" ref="K85:K142" si="41">(H85+I85)/2</f>
        <v>0</v>
      </c>
      <c r="L85" s="5"/>
      <c r="M85" s="5"/>
      <c r="N85" s="40"/>
      <c r="O85" s="88">
        <f t="shared" ref="O85:O142" si="42">(L85+M85)/2</f>
        <v>0</v>
      </c>
      <c r="P85" s="94"/>
      <c r="Q85" s="94"/>
      <c r="R85" s="92">
        <f t="shared" si="38"/>
        <v>0</v>
      </c>
      <c r="S85" s="70"/>
      <c r="T85" s="99">
        <f t="shared" si="29"/>
        <v>0</v>
      </c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</row>
    <row r="86" spans="1:43" s="43" customFormat="1" ht="14.4" x14ac:dyDescent="0.55000000000000004">
      <c r="A86" s="39"/>
      <c r="B86" s="46"/>
      <c r="C86" s="44"/>
      <c r="D86" s="39"/>
      <c r="E86" s="47"/>
      <c r="F86" s="80"/>
      <c r="G86" s="74">
        <f t="shared" si="37"/>
        <v>0</v>
      </c>
      <c r="H86" s="40"/>
      <c r="I86" s="40"/>
      <c r="J86" s="40"/>
      <c r="K86" s="41">
        <f t="shared" si="41"/>
        <v>0</v>
      </c>
      <c r="L86" s="40"/>
      <c r="M86" s="40"/>
      <c r="N86" s="40"/>
      <c r="O86" s="89">
        <f t="shared" si="42"/>
        <v>0</v>
      </c>
      <c r="P86" s="95"/>
      <c r="Q86" s="95"/>
      <c r="R86" s="92">
        <f t="shared" si="38"/>
        <v>0</v>
      </c>
      <c r="S86" s="42"/>
      <c r="T86" s="99">
        <f t="shared" si="29"/>
        <v>0</v>
      </c>
    </row>
    <row r="87" spans="1:43" s="14" customFormat="1" ht="14.1" x14ac:dyDescent="0.5">
      <c r="A87" s="34" t="s">
        <v>31</v>
      </c>
      <c r="B87" s="34" t="s">
        <v>154</v>
      </c>
      <c r="C87" s="34" t="s">
        <v>19</v>
      </c>
      <c r="D87" s="34" t="s">
        <v>22</v>
      </c>
      <c r="E87" s="36" t="s">
        <v>92</v>
      </c>
      <c r="F87" s="79"/>
      <c r="G87" s="73">
        <f t="shared" si="37"/>
        <v>16</v>
      </c>
      <c r="H87" s="71">
        <v>7.7</v>
      </c>
      <c r="I87" s="71">
        <v>7.8</v>
      </c>
      <c r="J87" s="40"/>
      <c r="K87" s="72">
        <f t="shared" si="41"/>
        <v>7.75</v>
      </c>
      <c r="L87" s="5">
        <v>7.2</v>
      </c>
      <c r="M87" s="5">
        <v>7.5</v>
      </c>
      <c r="N87" s="40"/>
      <c r="O87" s="88">
        <f t="shared" si="42"/>
        <v>7.35</v>
      </c>
      <c r="P87" s="94">
        <v>1.8</v>
      </c>
      <c r="Q87" s="94"/>
      <c r="R87" s="92">
        <f t="shared" si="38"/>
        <v>0.9</v>
      </c>
      <c r="S87" s="70"/>
      <c r="T87" s="99">
        <f t="shared" si="29"/>
        <v>16</v>
      </c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</row>
    <row r="88" spans="1:43" s="14" customFormat="1" ht="14.1" x14ac:dyDescent="0.5">
      <c r="A88" s="29" t="s">
        <v>31</v>
      </c>
      <c r="B88" s="29" t="s">
        <v>154</v>
      </c>
      <c r="C88" s="29" t="s">
        <v>19</v>
      </c>
      <c r="D88" s="29" t="s">
        <v>22</v>
      </c>
      <c r="E88" s="62" t="s">
        <v>91</v>
      </c>
      <c r="F88" s="78"/>
      <c r="G88" s="73">
        <f t="shared" si="37"/>
        <v>16.100000000000001</v>
      </c>
      <c r="H88" s="71">
        <v>7.9</v>
      </c>
      <c r="I88" s="71">
        <v>7.7</v>
      </c>
      <c r="J88" s="40"/>
      <c r="K88" s="72">
        <f t="shared" si="41"/>
        <v>7.8000000000000007</v>
      </c>
      <c r="L88" s="5">
        <v>7.4</v>
      </c>
      <c r="M88" s="5">
        <v>7</v>
      </c>
      <c r="N88" s="40"/>
      <c r="O88" s="88">
        <f t="shared" si="42"/>
        <v>7.2</v>
      </c>
      <c r="P88" s="94">
        <v>2.2000000000000002</v>
      </c>
      <c r="Q88" s="94"/>
      <c r="R88" s="92">
        <f t="shared" si="38"/>
        <v>1.1000000000000001</v>
      </c>
      <c r="S88" s="70"/>
      <c r="T88" s="99">
        <f t="shared" si="29"/>
        <v>16.100000000000001</v>
      </c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</row>
    <row r="89" spans="1:43" s="14" customFormat="1" ht="14.1" x14ac:dyDescent="0.5">
      <c r="A89" s="29" t="s">
        <v>31</v>
      </c>
      <c r="B89" s="29" t="s">
        <v>154</v>
      </c>
      <c r="C89" s="29" t="s">
        <v>19</v>
      </c>
      <c r="D89" s="29" t="s">
        <v>32</v>
      </c>
      <c r="E89" s="62" t="s">
        <v>93</v>
      </c>
      <c r="F89" s="78"/>
      <c r="G89" s="73">
        <f t="shared" si="37"/>
        <v>17.700000000000003</v>
      </c>
      <c r="H89" s="71">
        <v>8.1999999999999993</v>
      </c>
      <c r="I89" s="71">
        <v>8</v>
      </c>
      <c r="J89" s="40"/>
      <c r="K89" s="72">
        <f t="shared" si="41"/>
        <v>8.1</v>
      </c>
      <c r="L89" s="5">
        <v>8</v>
      </c>
      <c r="M89" s="5">
        <v>8</v>
      </c>
      <c r="N89" s="40"/>
      <c r="O89" s="88">
        <f t="shared" si="42"/>
        <v>8</v>
      </c>
      <c r="P89" s="94">
        <v>3.6</v>
      </c>
      <c r="Q89" s="94"/>
      <c r="R89" s="92">
        <f t="shared" si="38"/>
        <v>1.8</v>
      </c>
      <c r="S89" s="70">
        <v>0.2</v>
      </c>
      <c r="T89" s="99">
        <f t="shared" si="29"/>
        <v>17.700000000000003</v>
      </c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</row>
    <row r="90" spans="1:43" s="14" customFormat="1" ht="14.1" x14ac:dyDescent="0.5">
      <c r="A90" s="29"/>
      <c r="B90" s="29"/>
      <c r="C90" s="29"/>
      <c r="D90" s="29"/>
      <c r="E90" s="62"/>
      <c r="F90" s="78"/>
      <c r="G90" s="73">
        <f t="shared" si="37"/>
        <v>0</v>
      </c>
      <c r="H90" s="71"/>
      <c r="I90" s="71"/>
      <c r="J90" s="40"/>
      <c r="K90" s="72">
        <f t="shared" si="41"/>
        <v>0</v>
      </c>
      <c r="L90" s="5"/>
      <c r="M90" s="5"/>
      <c r="N90" s="40"/>
      <c r="O90" s="88">
        <f t="shared" si="42"/>
        <v>0</v>
      </c>
      <c r="P90" s="94"/>
      <c r="Q90" s="94"/>
      <c r="R90" s="92">
        <f t="shared" si="38"/>
        <v>0</v>
      </c>
      <c r="S90" s="70"/>
      <c r="T90" s="99">
        <f t="shared" si="29"/>
        <v>0</v>
      </c>
      <c r="U90" s="6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</row>
    <row r="91" spans="1:43" s="14" customFormat="1" ht="14.1" x14ac:dyDescent="0.5">
      <c r="A91" s="29"/>
      <c r="B91" s="29"/>
      <c r="C91" s="29"/>
      <c r="D91" s="29"/>
      <c r="E91" s="62"/>
      <c r="F91" s="78"/>
      <c r="G91" s="73">
        <f t="shared" si="37"/>
        <v>0</v>
      </c>
      <c r="H91" s="71"/>
      <c r="I91" s="71"/>
      <c r="J91" s="40"/>
      <c r="K91" s="72">
        <f t="shared" si="41"/>
        <v>0</v>
      </c>
      <c r="L91" s="5"/>
      <c r="M91" s="5"/>
      <c r="N91" s="40"/>
      <c r="O91" s="88">
        <f t="shared" si="42"/>
        <v>0</v>
      </c>
      <c r="P91" s="94"/>
      <c r="Q91" s="94"/>
      <c r="R91" s="92">
        <f t="shared" si="38"/>
        <v>0</v>
      </c>
      <c r="S91" s="70"/>
      <c r="T91" s="99">
        <f t="shared" si="29"/>
        <v>0</v>
      </c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</row>
    <row r="92" spans="1:43" s="43" customFormat="1" ht="14.1" x14ac:dyDescent="0.5">
      <c r="A92" s="48"/>
      <c r="B92" s="48"/>
      <c r="C92" s="48"/>
      <c r="D92" s="48"/>
      <c r="E92" s="63"/>
      <c r="F92" s="80"/>
      <c r="G92" s="74">
        <f t="shared" si="37"/>
        <v>0</v>
      </c>
      <c r="H92" s="40"/>
      <c r="I92" s="40"/>
      <c r="J92" s="40"/>
      <c r="K92" s="41">
        <f t="shared" si="41"/>
        <v>0</v>
      </c>
      <c r="L92" s="40"/>
      <c r="M92" s="40"/>
      <c r="N92" s="40"/>
      <c r="O92" s="89">
        <f t="shared" si="42"/>
        <v>0</v>
      </c>
      <c r="P92" s="95"/>
      <c r="Q92" s="95"/>
      <c r="R92" s="92">
        <f t="shared" si="38"/>
        <v>0</v>
      </c>
      <c r="S92" s="42"/>
      <c r="T92" s="99">
        <f t="shared" si="29"/>
        <v>0</v>
      </c>
    </row>
    <row r="93" spans="1:43" s="14" customFormat="1" ht="14.1" x14ac:dyDescent="0.5">
      <c r="A93" s="29" t="s">
        <v>94</v>
      </c>
      <c r="B93" s="29" t="s">
        <v>144</v>
      </c>
      <c r="C93" s="29" t="s">
        <v>19</v>
      </c>
      <c r="D93" s="29" t="s">
        <v>32</v>
      </c>
      <c r="E93" s="28" t="s">
        <v>95</v>
      </c>
      <c r="F93" s="78"/>
      <c r="G93" s="73">
        <f t="shared" si="37"/>
        <v>16.8</v>
      </c>
      <c r="H93" s="69">
        <v>7.9</v>
      </c>
      <c r="I93" s="69">
        <v>7.8</v>
      </c>
      <c r="J93" s="40"/>
      <c r="K93" s="72">
        <f t="shared" si="41"/>
        <v>7.85</v>
      </c>
      <c r="L93" s="5">
        <v>7.5</v>
      </c>
      <c r="M93" s="5">
        <v>7.8</v>
      </c>
      <c r="N93" s="40"/>
      <c r="O93" s="88">
        <f t="shared" si="42"/>
        <v>7.65</v>
      </c>
      <c r="P93" s="94">
        <v>3</v>
      </c>
      <c r="Q93" s="94"/>
      <c r="R93" s="92">
        <f t="shared" si="38"/>
        <v>1.5</v>
      </c>
      <c r="S93" s="70">
        <v>0.2</v>
      </c>
      <c r="T93" s="99">
        <f t="shared" si="29"/>
        <v>16.8</v>
      </c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</row>
    <row r="94" spans="1:43" s="14" customFormat="1" ht="13.8" x14ac:dyDescent="0.5">
      <c r="A94" s="31" t="s">
        <v>94</v>
      </c>
      <c r="B94" s="31" t="s">
        <v>144</v>
      </c>
      <c r="C94" s="31" t="s">
        <v>19</v>
      </c>
      <c r="D94" s="31" t="s">
        <v>32</v>
      </c>
      <c r="E94" s="64" t="s">
        <v>96</v>
      </c>
      <c r="F94" s="78"/>
      <c r="G94" s="73">
        <f t="shared" si="37"/>
        <v>17.649999999999999</v>
      </c>
      <c r="H94" s="69">
        <v>8.5</v>
      </c>
      <c r="I94" s="69">
        <v>8.5</v>
      </c>
      <c r="J94" s="40"/>
      <c r="K94" s="72">
        <f t="shared" si="41"/>
        <v>8.5</v>
      </c>
      <c r="L94" s="5">
        <v>8</v>
      </c>
      <c r="M94" s="5">
        <v>8</v>
      </c>
      <c r="N94" s="40"/>
      <c r="O94" s="88">
        <f t="shared" si="42"/>
        <v>8</v>
      </c>
      <c r="P94" s="94">
        <v>2.2999999999999998</v>
      </c>
      <c r="Q94" s="94"/>
      <c r="R94" s="92">
        <f t="shared" si="38"/>
        <v>1.1499999999999999</v>
      </c>
      <c r="S94" s="70"/>
      <c r="T94" s="99">
        <f t="shared" si="29"/>
        <v>17.649999999999999</v>
      </c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</row>
    <row r="95" spans="1:43" s="43" customFormat="1" ht="13.8" x14ac:dyDescent="0.5">
      <c r="A95" s="49"/>
      <c r="B95" s="49"/>
      <c r="C95" s="49"/>
      <c r="D95" s="49"/>
      <c r="E95" s="65"/>
      <c r="F95" s="80"/>
      <c r="G95" s="74">
        <f t="shared" si="37"/>
        <v>0</v>
      </c>
      <c r="H95" s="40"/>
      <c r="I95" s="40"/>
      <c r="J95" s="40"/>
      <c r="K95" s="41">
        <f t="shared" si="41"/>
        <v>0</v>
      </c>
      <c r="L95" s="40"/>
      <c r="M95" s="40"/>
      <c r="N95" s="40"/>
      <c r="O95" s="89">
        <f t="shared" si="42"/>
        <v>0</v>
      </c>
      <c r="P95" s="95"/>
      <c r="Q95" s="95"/>
      <c r="R95" s="92">
        <f t="shared" si="38"/>
        <v>0</v>
      </c>
      <c r="S95" s="42"/>
      <c r="T95" s="99">
        <f t="shared" si="29"/>
        <v>0</v>
      </c>
    </row>
    <row r="96" spans="1:43" s="14" customFormat="1" ht="13.8" x14ac:dyDescent="0.5">
      <c r="A96" s="24" t="s">
        <v>97</v>
      </c>
      <c r="B96" s="24" t="s">
        <v>69</v>
      </c>
      <c r="C96" s="24" t="s">
        <v>19</v>
      </c>
      <c r="D96" s="24" t="s">
        <v>12</v>
      </c>
      <c r="E96" s="28" t="s">
        <v>33</v>
      </c>
      <c r="F96" s="78"/>
      <c r="G96" s="73">
        <f t="shared" si="37"/>
        <v>15.799999999999999</v>
      </c>
      <c r="H96" s="69">
        <v>7.6</v>
      </c>
      <c r="I96" s="69">
        <v>7.5</v>
      </c>
      <c r="J96" s="40"/>
      <c r="K96" s="72">
        <f t="shared" si="41"/>
        <v>7.55</v>
      </c>
      <c r="L96" s="5">
        <v>6.9</v>
      </c>
      <c r="M96" s="5">
        <v>7.4</v>
      </c>
      <c r="N96" s="40"/>
      <c r="O96" s="88">
        <f t="shared" si="42"/>
        <v>7.15</v>
      </c>
      <c r="P96" s="94">
        <v>2.2000000000000002</v>
      </c>
      <c r="Q96" s="94"/>
      <c r="R96" s="92">
        <f t="shared" si="38"/>
        <v>1.1000000000000001</v>
      </c>
      <c r="S96" s="70"/>
      <c r="T96" s="99">
        <f t="shared" ref="T96:T120" si="43">(K96+O96+R96)-S96</f>
        <v>15.799999999999999</v>
      </c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</row>
    <row r="97" spans="1:43" s="43" customFormat="1" ht="13.8" x14ac:dyDescent="0.5">
      <c r="A97" s="49"/>
      <c r="B97" s="49"/>
      <c r="C97" s="49"/>
      <c r="D97" s="49"/>
      <c r="E97" s="65"/>
      <c r="F97" s="80"/>
      <c r="G97" s="74">
        <f t="shared" ref="G97" si="44">T97</f>
        <v>0</v>
      </c>
      <c r="H97" s="40"/>
      <c r="I97" s="40"/>
      <c r="J97" s="40"/>
      <c r="K97" s="41">
        <f t="shared" ref="K97" si="45">(H97+I97)/2</f>
        <v>0</v>
      </c>
      <c r="L97" s="40"/>
      <c r="M97" s="40"/>
      <c r="N97" s="40"/>
      <c r="O97" s="89">
        <f t="shared" ref="O97" si="46">(L97+M97)/2</f>
        <v>0</v>
      </c>
      <c r="P97" s="95"/>
      <c r="Q97" s="95"/>
      <c r="R97" s="92">
        <f t="shared" ref="R97" si="47">IF(P97-Q97&lt;0,0,P97-Q97)/2</f>
        <v>0</v>
      </c>
      <c r="S97" s="42"/>
      <c r="T97" s="99">
        <f t="shared" si="43"/>
        <v>0</v>
      </c>
    </row>
    <row r="98" spans="1:43" s="14" customFormat="1" ht="13.8" x14ac:dyDescent="0.5">
      <c r="A98" s="106" t="s">
        <v>42</v>
      </c>
      <c r="B98" s="24" t="s">
        <v>69</v>
      </c>
      <c r="C98" s="24" t="s">
        <v>19</v>
      </c>
      <c r="D98" s="24" t="s">
        <v>22</v>
      </c>
      <c r="E98" s="28" t="s">
        <v>98</v>
      </c>
      <c r="F98" s="78"/>
      <c r="G98" s="73">
        <f t="shared" si="37"/>
        <v>16.100000000000001</v>
      </c>
      <c r="H98" s="69">
        <v>8.1999999999999993</v>
      </c>
      <c r="I98" s="69">
        <v>7.8</v>
      </c>
      <c r="J98" s="40"/>
      <c r="K98" s="72">
        <f t="shared" si="41"/>
        <v>8</v>
      </c>
      <c r="L98" s="5">
        <v>7</v>
      </c>
      <c r="M98" s="5">
        <v>7.2</v>
      </c>
      <c r="N98" s="40"/>
      <c r="O98" s="88">
        <f t="shared" si="42"/>
        <v>7.1</v>
      </c>
      <c r="P98" s="94">
        <v>2</v>
      </c>
      <c r="Q98" s="94"/>
      <c r="R98" s="92">
        <f t="shared" si="38"/>
        <v>1</v>
      </c>
      <c r="S98" s="70"/>
      <c r="T98" s="99">
        <f t="shared" si="43"/>
        <v>16.100000000000001</v>
      </c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</row>
    <row r="99" spans="1:43" s="43" customFormat="1" ht="13.8" x14ac:dyDescent="0.5">
      <c r="A99" s="49"/>
      <c r="B99" s="49"/>
      <c r="C99" s="49"/>
      <c r="D99" s="49"/>
      <c r="E99" s="65"/>
      <c r="F99" s="80"/>
      <c r="G99" s="74">
        <f t="shared" ref="G99" si="48">T99</f>
        <v>0</v>
      </c>
      <c r="H99" s="40"/>
      <c r="I99" s="40"/>
      <c r="J99" s="40"/>
      <c r="K99" s="41">
        <f t="shared" ref="K99" si="49">(H99+I99)/2</f>
        <v>0</v>
      </c>
      <c r="L99" s="40"/>
      <c r="M99" s="40"/>
      <c r="N99" s="40"/>
      <c r="O99" s="89">
        <f t="shared" ref="O99" si="50">(L99+M99)/2</f>
        <v>0</v>
      </c>
      <c r="P99" s="95"/>
      <c r="Q99" s="95"/>
      <c r="R99" s="92">
        <f t="shared" ref="R99" si="51">IF(P99-Q99&lt;0,0,P99-Q99)/2</f>
        <v>0</v>
      </c>
      <c r="S99" s="42"/>
      <c r="T99" s="99">
        <f t="shared" si="43"/>
        <v>0</v>
      </c>
    </row>
    <row r="100" spans="1:43" s="14" customFormat="1" ht="13.8" x14ac:dyDescent="0.5">
      <c r="A100" s="24" t="s">
        <v>42</v>
      </c>
      <c r="B100" s="27" t="s">
        <v>144</v>
      </c>
      <c r="C100" s="24" t="s">
        <v>19</v>
      </c>
      <c r="D100" s="24" t="s">
        <v>22</v>
      </c>
      <c r="E100" s="28" t="s">
        <v>104</v>
      </c>
      <c r="F100" s="78"/>
      <c r="G100" s="73">
        <f t="shared" si="37"/>
        <v>15.95</v>
      </c>
      <c r="H100" s="69">
        <v>7.6</v>
      </c>
      <c r="I100" s="69">
        <v>8</v>
      </c>
      <c r="J100" s="40"/>
      <c r="K100" s="72">
        <f t="shared" si="41"/>
        <v>7.8</v>
      </c>
      <c r="L100" s="5">
        <v>7.7</v>
      </c>
      <c r="M100" s="5">
        <v>8</v>
      </c>
      <c r="N100" s="40"/>
      <c r="O100" s="88">
        <f t="shared" si="42"/>
        <v>7.85</v>
      </c>
      <c r="P100" s="94">
        <v>1.6</v>
      </c>
      <c r="Q100" s="94">
        <v>1</v>
      </c>
      <c r="R100" s="92">
        <f t="shared" si="38"/>
        <v>0.30000000000000004</v>
      </c>
      <c r="S100" s="70"/>
      <c r="T100" s="99">
        <f t="shared" si="43"/>
        <v>15.95</v>
      </c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</row>
    <row r="101" spans="1:43" s="15" customFormat="1" ht="13.8" x14ac:dyDescent="0.5">
      <c r="A101" s="24" t="s">
        <v>42</v>
      </c>
      <c r="B101" s="27" t="s">
        <v>144</v>
      </c>
      <c r="C101" s="106" t="s">
        <v>19</v>
      </c>
      <c r="D101" s="106" t="s">
        <v>22</v>
      </c>
      <c r="E101" s="107" t="s">
        <v>100</v>
      </c>
      <c r="F101" s="78"/>
      <c r="G101" s="73">
        <f t="shared" si="37"/>
        <v>17.3</v>
      </c>
      <c r="H101" s="69">
        <v>8.4</v>
      </c>
      <c r="I101" s="69">
        <v>8.1999999999999993</v>
      </c>
      <c r="J101" s="40"/>
      <c r="K101" s="72">
        <f t="shared" si="41"/>
        <v>8.3000000000000007</v>
      </c>
      <c r="L101" s="5">
        <v>7.8</v>
      </c>
      <c r="M101" s="5">
        <v>8.1999999999999993</v>
      </c>
      <c r="N101" s="40"/>
      <c r="O101" s="88">
        <f t="shared" si="42"/>
        <v>8</v>
      </c>
      <c r="P101" s="94">
        <v>2</v>
      </c>
      <c r="Q101" s="94"/>
      <c r="R101" s="92">
        <f t="shared" si="38"/>
        <v>1</v>
      </c>
      <c r="S101" s="70"/>
      <c r="T101" s="99">
        <f t="shared" si="43"/>
        <v>17.3</v>
      </c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</row>
    <row r="102" spans="1:43" s="14" customFormat="1" ht="13.8" x14ac:dyDescent="0.5">
      <c r="A102" s="24" t="s">
        <v>99</v>
      </c>
      <c r="B102" s="27" t="s">
        <v>144</v>
      </c>
      <c r="C102" s="24" t="s">
        <v>19</v>
      </c>
      <c r="D102" s="24" t="s">
        <v>22</v>
      </c>
      <c r="E102" s="28" t="s">
        <v>101</v>
      </c>
      <c r="F102" s="78"/>
      <c r="G102" s="73">
        <f t="shared" si="37"/>
        <v>16.149999999999999</v>
      </c>
      <c r="H102" s="69">
        <v>7.8</v>
      </c>
      <c r="I102" s="69">
        <v>8</v>
      </c>
      <c r="J102" s="40"/>
      <c r="K102" s="72">
        <f t="shared" si="41"/>
        <v>7.9</v>
      </c>
      <c r="L102" s="5">
        <v>7.6</v>
      </c>
      <c r="M102" s="5">
        <v>7.8</v>
      </c>
      <c r="N102" s="40"/>
      <c r="O102" s="88">
        <f t="shared" si="42"/>
        <v>7.6999999999999993</v>
      </c>
      <c r="P102" s="94">
        <v>1.1000000000000001</v>
      </c>
      <c r="Q102" s="94"/>
      <c r="R102" s="92">
        <f t="shared" si="38"/>
        <v>0.55000000000000004</v>
      </c>
      <c r="S102" s="70"/>
      <c r="T102" s="99">
        <f t="shared" si="43"/>
        <v>16.149999999999999</v>
      </c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</row>
    <row r="103" spans="1:43" s="14" customFormat="1" ht="13.8" x14ac:dyDescent="0.5">
      <c r="A103" s="24" t="s">
        <v>99</v>
      </c>
      <c r="B103" s="27" t="s">
        <v>144</v>
      </c>
      <c r="C103" s="24" t="s">
        <v>19</v>
      </c>
      <c r="D103" s="24" t="s">
        <v>22</v>
      </c>
      <c r="E103" s="28" t="s">
        <v>102</v>
      </c>
      <c r="F103" s="78"/>
      <c r="G103" s="73">
        <f t="shared" si="37"/>
        <v>16.850000000000001</v>
      </c>
      <c r="H103" s="69">
        <v>8.6</v>
      </c>
      <c r="I103" s="69">
        <v>8.6999999999999993</v>
      </c>
      <c r="J103" s="40"/>
      <c r="K103" s="72">
        <f t="shared" si="41"/>
        <v>8.6499999999999986</v>
      </c>
      <c r="L103" s="5">
        <v>7.7</v>
      </c>
      <c r="M103" s="5">
        <v>7.5</v>
      </c>
      <c r="N103" s="40"/>
      <c r="O103" s="88">
        <f t="shared" si="42"/>
        <v>7.6</v>
      </c>
      <c r="P103" s="94">
        <v>2.2000000000000002</v>
      </c>
      <c r="Q103" s="94">
        <v>1</v>
      </c>
      <c r="R103" s="92">
        <f t="shared" si="38"/>
        <v>0.60000000000000009</v>
      </c>
      <c r="S103" s="70"/>
      <c r="T103" s="99">
        <f t="shared" si="43"/>
        <v>16.850000000000001</v>
      </c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</row>
    <row r="104" spans="1:43" s="14" customFormat="1" ht="13.8" x14ac:dyDescent="0.5">
      <c r="A104" s="24" t="s">
        <v>99</v>
      </c>
      <c r="B104" s="27" t="s">
        <v>144</v>
      </c>
      <c r="C104" s="24" t="s">
        <v>19</v>
      </c>
      <c r="D104" s="24" t="s">
        <v>22</v>
      </c>
      <c r="E104" s="28" t="s">
        <v>103</v>
      </c>
      <c r="F104" s="78"/>
      <c r="G104" s="73">
        <f t="shared" si="37"/>
        <v>14.7</v>
      </c>
      <c r="H104" s="69">
        <v>7.4</v>
      </c>
      <c r="I104" s="69">
        <v>7.8</v>
      </c>
      <c r="J104" s="40"/>
      <c r="K104" s="72">
        <f t="shared" si="41"/>
        <v>7.6</v>
      </c>
      <c r="L104" s="5">
        <v>6.7</v>
      </c>
      <c r="M104" s="5">
        <v>7</v>
      </c>
      <c r="N104" s="40"/>
      <c r="O104" s="88">
        <f t="shared" si="42"/>
        <v>6.85</v>
      </c>
      <c r="P104" s="94">
        <v>0.5</v>
      </c>
      <c r="Q104" s="94"/>
      <c r="R104" s="92">
        <f t="shared" si="38"/>
        <v>0.25</v>
      </c>
      <c r="S104" s="70"/>
      <c r="T104" s="99">
        <f t="shared" si="43"/>
        <v>14.7</v>
      </c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</row>
    <row r="105" spans="1:43" s="43" customFormat="1" ht="13.8" x14ac:dyDescent="0.5">
      <c r="A105" s="39"/>
      <c r="B105" s="44"/>
      <c r="C105" s="39"/>
      <c r="D105" s="39"/>
      <c r="E105" s="47"/>
      <c r="F105" s="80"/>
      <c r="G105" s="74">
        <f t="shared" si="37"/>
        <v>0</v>
      </c>
      <c r="H105" s="40"/>
      <c r="I105" s="40"/>
      <c r="J105" s="40"/>
      <c r="K105" s="41">
        <f t="shared" si="41"/>
        <v>0</v>
      </c>
      <c r="L105" s="40"/>
      <c r="M105" s="40"/>
      <c r="N105" s="40"/>
      <c r="O105" s="89">
        <f t="shared" si="42"/>
        <v>0</v>
      </c>
      <c r="P105" s="95"/>
      <c r="Q105" s="95"/>
      <c r="R105" s="92">
        <f t="shared" si="38"/>
        <v>0</v>
      </c>
      <c r="S105" s="42"/>
      <c r="T105" s="99">
        <f t="shared" si="43"/>
        <v>0</v>
      </c>
    </row>
    <row r="106" spans="1:43" s="14" customFormat="1" ht="13.8" x14ac:dyDescent="0.5">
      <c r="A106" s="24" t="s">
        <v>107</v>
      </c>
      <c r="B106" s="27" t="s">
        <v>154</v>
      </c>
      <c r="C106" s="24" t="s">
        <v>18</v>
      </c>
      <c r="D106" s="24" t="s">
        <v>32</v>
      </c>
      <c r="E106" s="28" t="s">
        <v>108</v>
      </c>
      <c r="F106" s="78"/>
      <c r="G106" s="73">
        <f t="shared" si="37"/>
        <v>17</v>
      </c>
      <c r="H106" s="69">
        <v>8.1</v>
      </c>
      <c r="I106" s="69">
        <v>8.3000000000000007</v>
      </c>
      <c r="J106" s="40"/>
      <c r="K106" s="72">
        <f t="shared" si="41"/>
        <v>8.1999999999999993</v>
      </c>
      <c r="L106" s="5">
        <v>7.4</v>
      </c>
      <c r="M106" s="5">
        <v>7.5</v>
      </c>
      <c r="N106" s="40"/>
      <c r="O106" s="88">
        <f t="shared" si="42"/>
        <v>7.45</v>
      </c>
      <c r="P106" s="94">
        <v>2.7</v>
      </c>
      <c r="Q106" s="94"/>
      <c r="R106" s="92">
        <f t="shared" si="38"/>
        <v>1.35</v>
      </c>
      <c r="S106" s="70"/>
      <c r="T106" s="99">
        <f t="shared" si="43"/>
        <v>17</v>
      </c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</row>
    <row r="107" spans="1:43" s="14" customFormat="1" ht="13.8" x14ac:dyDescent="0.5">
      <c r="A107" s="30"/>
      <c r="B107" s="32"/>
      <c r="C107" s="30"/>
      <c r="D107" s="30"/>
      <c r="E107" s="66"/>
      <c r="F107" s="78"/>
      <c r="G107" s="73">
        <f t="shared" si="37"/>
        <v>0</v>
      </c>
      <c r="H107" s="69"/>
      <c r="I107" s="69"/>
      <c r="J107" s="40"/>
      <c r="K107" s="72">
        <f t="shared" si="41"/>
        <v>0</v>
      </c>
      <c r="L107" s="5"/>
      <c r="M107" s="5"/>
      <c r="N107" s="40"/>
      <c r="O107" s="88">
        <f t="shared" si="42"/>
        <v>0</v>
      </c>
      <c r="P107" s="94"/>
      <c r="Q107" s="94"/>
      <c r="R107" s="92">
        <f t="shared" si="38"/>
        <v>0</v>
      </c>
      <c r="S107" s="70"/>
      <c r="T107" s="99">
        <f t="shared" si="43"/>
        <v>0</v>
      </c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</row>
    <row r="108" spans="1:43" s="43" customFormat="1" ht="13.8" x14ac:dyDescent="0.5">
      <c r="A108" s="45"/>
      <c r="B108" s="50"/>
      <c r="C108" s="45"/>
      <c r="D108" s="45"/>
      <c r="E108" s="61"/>
      <c r="F108" s="80"/>
      <c r="G108" s="74">
        <f t="shared" si="37"/>
        <v>0</v>
      </c>
      <c r="H108" s="40"/>
      <c r="I108" s="40"/>
      <c r="J108" s="40"/>
      <c r="K108" s="41">
        <f t="shared" si="41"/>
        <v>0</v>
      </c>
      <c r="L108" s="40"/>
      <c r="M108" s="40"/>
      <c r="N108" s="40"/>
      <c r="O108" s="89">
        <f t="shared" si="42"/>
        <v>0</v>
      </c>
      <c r="P108" s="95"/>
      <c r="Q108" s="95"/>
      <c r="R108" s="92">
        <f t="shared" si="38"/>
        <v>0</v>
      </c>
      <c r="S108" s="42"/>
      <c r="T108" s="99">
        <f t="shared" si="43"/>
        <v>0</v>
      </c>
    </row>
    <row r="109" spans="1:43" s="14" customFormat="1" ht="13.8" x14ac:dyDescent="0.5">
      <c r="A109" s="24" t="s">
        <v>109</v>
      </c>
      <c r="B109" s="26" t="s">
        <v>144</v>
      </c>
      <c r="C109" s="24" t="s">
        <v>19</v>
      </c>
      <c r="D109" s="24" t="s">
        <v>12</v>
      </c>
      <c r="E109" s="28" t="s">
        <v>110</v>
      </c>
      <c r="F109" s="78"/>
      <c r="G109" s="73">
        <f t="shared" si="37"/>
        <v>16.599999999999998</v>
      </c>
      <c r="H109" s="69">
        <v>8.1999999999999993</v>
      </c>
      <c r="I109" s="69">
        <v>7.8</v>
      </c>
      <c r="J109" s="40"/>
      <c r="K109" s="72">
        <f t="shared" si="41"/>
        <v>8</v>
      </c>
      <c r="L109" s="5">
        <v>7.7</v>
      </c>
      <c r="M109" s="5">
        <v>7.2</v>
      </c>
      <c r="N109" s="40"/>
      <c r="O109" s="88">
        <f t="shared" si="42"/>
        <v>7.45</v>
      </c>
      <c r="P109" s="94">
        <v>2.2999999999999998</v>
      </c>
      <c r="Q109" s="94"/>
      <c r="R109" s="92">
        <f t="shared" si="38"/>
        <v>1.1499999999999999</v>
      </c>
      <c r="S109" s="70"/>
      <c r="T109" s="99">
        <f t="shared" si="43"/>
        <v>16.599999999999998</v>
      </c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</row>
    <row r="110" spans="1:43" s="14" customFormat="1" ht="13.8" x14ac:dyDescent="0.5">
      <c r="A110" s="24" t="s">
        <v>109</v>
      </c>
      <c r="B110" s="24" t="s">
        <v>144</v>
      </c>
      <c r="C110" s="24" t="s">
        <v>19</v>
      </c>
      <c r="D110" s="24" t="s">
        <v>12</v>
      </c>
      <c r="E110" s="28" t="s">
        <v>16</v>
      </c>
      <c r="F110" s="82"/>
      <c r="G110" s="73">
        <f t="shared" si="37"/>
        <v>16.45</v>
      </c>
      <c r="H110" s="69">
        <v>8</v>
      </c>
      <c r="I110" s="69">
        <v>8</v>
      </c>
      <c r="J110" s="40"/>
      <c r="K110" s="72">
        <f t="shared" si="41"/>
        <v>8</v>
      </c>
      <c r="L110" s="5">
        <v>7.6</v>
      </c>
      <c r="M110" s="5">
        <v>7.2</v>
      </c>
      <c r="N110" s="40"/>
      <c r="O110" s="88">
        <f t="shared" si="42"/>
        <v>7.4</v>
      </c>
      <c r="P110" s="94">
        <v>2.1</v>
      </c>
      <c r="Q110" s="94"/>
      <c r="R110" s="92">
        <f t="shared" si="38"/>
        <v>1.05</v>
      </c>
      <c r="S110" s="70"/>
      <c r="T110" s="99">
        <f t="shared" si="43"/>
        <v>16.45</v>
      </c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</row>
    <row r="111" spans="1:43" s="14" customFormat="1" ht="13.8" x14ac:dyDescent="0.5">
      <c r="A111" s="24" t="s">
        <v>109</v>
      </c>
      <c r="B111" s="24" t="s">
        <v>144</v>
      </c>
      <c r="C111" s="24" t="s">
        <v>19</v>
      </c>
      <c r="D111" s="24" t="s">
        <v>12</v>
      </c>
      <c r="E111" s="107" t="s">
        <v>13</v>
      </c>
      <c r="F111" s="82"/>
      <c r="G111" s="73">
        <f t="shared" ref="G111" si="52">T111</f>
        <v>16.450000000000003</v>
      </c>
      <c r="H111" s="69">
        <v>7.9</v>
      </c>
      <c r="I111" s="69">
        <v>7.9</v>
      </c>
      <c r="J111" s="40"/>
      <c r="K111" s="72">
        <f t="shared" ref="K111" si="53">(H111+I111)/2</f>
        <v>7.9</v>
      </c>
      <c r="L111" s="5">
        <v>7.4</v>
      </c>
      <c r="M111" s="5">
        <v>7.5</v>
      </c>
      <c r="N111" s="40"/>
      <c r="O111" s="88">
        <f t="shared" ref="O111" si="54">(L111+M111)/2</f>
        <v>7.45</v>
      </c>
      <c r="P111" s="94">
        <v>2.2000000000000002</v>
      </c>
      <c r="Q111" s="94"/>
      <c r="R111" s="92">
        <f t="shared" ref="R111" si="55">IF(P111-Q111&lt;0,0,P111-Q111)/2</f>
        <v>1.1000000000000001</v>
      </c>
      <c r="S111" s="70"/>
      <c r="T111" s="99">
        <f t="shared" ref="T111" si="56">(K111+O111+R111)-S111</f>
        <v>16.450000000000003</v>
      </c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</row>
    <row r="112" spans="1:43" s="43" customFormat="1" ht="13.8" x14ac:dyDescent="0.5">
      <c r="A112" s="39"/>
      <c r="B112" s="39"/>
      <c r="C112" s="39"/>
      <c r="D112" s="39"/>
      <c r="E112" s="47"/>
      <c r="F112" s="81"/>
      <c r="G112" s="74">
        <f t="shared" si="37"/>
        <v>0</v>
      </c>
      <c r="H112" s="40"/>
      <c r="I112" s="40"/>
      <c r="J112" s="40"/>
      <c r="K112" s="41">
        <f t="shared" si="41"/>
        <v>0</v>
      </c>
      <c r="L112" s="40"/>
      <c r="M112" s="40"/>
      <c r="N112" s="40"/>
      <c r="O112" s="89">
        <f t="shared" si="42"/>
        <v>0</v>
      </c>
      <c r="P112" s="95"/>
      <c r="Q112" s="95"/>
      <c r="R112" s="92">
        <f t="shared" si="38"/>
        <v>0</v>
      </c>
      <c r="S112" s="42"/>
      <c r="T112" s="99">
        <f t="shared" si="43"/>
        <v>0</v>
      </c>
    </row>
    <row r="113" spans="1:43" s="14" customFormat="1" ht="13.8" x14ac:dyDescent="0.5">
      <c r="A113" s="24" t="s">
        <v>111</v>
      </c>
      <c r="B113" s="24"/>
      <c r="C113" s="24" t="s">
        <v>112</v>
      </c>
      <c r="D113" s="24" t="s">
        <v>32</v>
      </c>
      <c r="E113" s="28" t="s">
        <v>113</v>
      </c>
      <c r="F113" s="82"/>
      <c r="G113" s="73">
        <f t="shared" si="37"/>
        <v>16.899999999999999</v>
      </c>
      <c r="H113" s="69">
        <v>7.8</v>
      </c>
      <c r="I113" s="69">
        <v>7.6</v>
      </c>
      <c r="J113" s="40"/>
      <c r="K113" s="72">
        <f t="shared" si="41"/>
        <v>7.6999999999999993</v>
      </c>
      <c r="L113" s="5">
        <v>7.6</v>
      </c>
      <c r="M113" s="5">
        <v>7.8</v>
      </c>
      <c r="N113" s="40"/>
      <c r="O113" s="88">
        <f t="shared" si="42"/>
        <v>7.6999999999999993</v>
      </c>
      <c r="P113" s="94">
        <v>3</v>
      </c>
      <c r="Q113" s="94"/>
      <c r="R113" s="92">
        <f t="shared" si="38"/>
        <v>1.5</v>
      </c>
      <c r="S113" s="70"/>
      <c r="T113" s="99">
        <f t="shared" si="43"/>
        <v>16.899999999999999</v>
      </c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</row>
    <row r="114" spans="1:43" s="14" customFormat="1" ht="13.8" x14ac:dyDescent="0.5">
      <c r="A114" s="24"/>
      <c r="B114" s="24"/>
      <c r="C114" s="24"/>
      <c r="D114" s="24"/>
      <c r="E114" s="28"/>
      <c r="F114" s="82"/>
      <c r="G114" s="73">
        <f t="shared" si="37"/>
        <v>0</v>
      </c>
      <c r="H114" s="69"/>
      <c r="I114" s="69"/>
      <c r="J114" s="40"/>
      <c r="K114" s="72">
        <f t="shared" si="41"/>
        <v>0</v>
      </c>
      <c r="L114" s="5"/>
      <c r="M114" s="5"/>
      <c r="N114" s="40"/>
      <c r="O114" s="88">
        <f t="shared" si="42"/>
        <v>0</v>
      </c>
      <c r="P114" s="94"/>
      <c r="Q114" s="94"/>
      <c r="R114" s="92">
        <f t="shared" si="38"/>
        <v>0</v>
      </c>
      <c r="S114" s="70"/>
      <c r="T114" s="99">
        <f t="shared" si="43"/>
        <v>0</v>
      </c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</row>
    <row r="115" spans="1:43" s="43" customFormat="1" ht="13.8" x14ac:dyDescent="0.5">
      <c r="A115" s="39"/>
      <c r="B115" s="45"/>
      <c r="C115" s="45"/>
      <c r="D115" s="45"/>
      <c r="E115" s="61"/>
      <c r="F115" s="81"/>
      <c r="G115" s="74">
        <f t="shared" ref="G115" si="57">T115</f>
        <v>0</v>
      </c>
      <c r="H115" s="40"/>
      <c r="I115" s="40"/>
      <c r="J115" s="40"/>
      <c r="K115" s="41">
        <f t="shared" ref="K115" si="58">(H115+I115)/2</f>
        <v>0</v>
      </c>
      <c r="L115" s="40"/>
      <c r="M115" s="40"/>
      <c r="N115" s="40"/>
      <c r="O115" s="89">
        <f t="shared" ref="O115" si="59">(L115+M115)/2</f>
        <v>0</v>
      </c>
      <c r="P115" s="95"/>
      <c r="Q115" s="95"/>
      <c r="R115" s="92">
        <f t="shared" ref="R115" si="60">IF(P115-Q115&lt;0,0,P115-Q115)/2</f>
        <v>0</v>
      </c>
      <c r="S115" s="42"/>
      <c r="T115" s="99">
        <f t="shared" ref="T115" si="61">(K115+O115+R115)-S115</f>
        <v>0</v>
      </c>
    </row>
    <row r="116" spans="1:43" s="14" customFormat="1" ht="14.1" x14ac:dyDescent="0.5">
      <c r="A116" s="34" t="s">
        <v>114</v>
      </c>
      <c r="B116" s="34"/>
      <c r="C116" s="34" t="s">
        <v>112</v>
      </c>
      <c r="D116" s="34" t="s">
        <v>115</v>
      </c>
      <c r="E116" s="36" t="s">
        <v>155</v>
      </c>
      <c r="F116" s="79"/>
      <c r="G116" s="73">
        <f>T116</f>
        <v>13.3</v>
      </c>
      <c r="H116" s="71">
        <v>6.9</v>
      </c>
      <c r="I116" s="71">
        <v>7.2</v>
      </c>
      <c r="J116" s="40"/>
      <c r="K116" s="72">
        <f>(H116+I116)/2</f>
        <v>7.0500000000000007</v>
      </c>
      <c r="L116" s="5">
        <v>6.2</v>
      </c>
      <c r="M116" s="5">
        <v>6.5</v>
      </c>
      <c r="N116" s="40"/>
      <c r="O116" s="88">
        <f>(L116+M116)/2</f>
        <v>6.35</v>
      </c>
      <c r="P116" s="94"/>
      <c r="Q116" s="94"/>
      <c r="R116" s="92">
        <f>IF(P116-Q116&lt;0,0,P116-Q116)/2</f>
        <v>0</v>
      </c>
      <c r="S116" s="70">
        <v>0.1</v>
      </c>
      <c r="T116" s="99">
        <f>(K116+O116+R116)-S116</f>
        <v>13.3</v>
      </c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</row>
    <row r="117" spans="1:43" s="43" customFormat="1" ht="13.8" x14ac:dyDescent="0.5">
      <c r="A117" s="39"/>
      <c r="B117" s="45"/>
      <c r="C117" s="45"/>
      <c r="D117" s="45"/>
      <c r="E117" s="61"/>
      <c r="F117" s="81"/>
      <c r="G117" s="74">
        <f t="shared" ref="G117" si="62">T117</f>
        <v>0</v>
      </c>
      <c r="H117" s="40"/>
      <c r="I117" s="40"/>
      <c r="J117" s="40"/>
      <c r="K117" s="41">
        <f t="shared" ref="K117" si="63">(H117+I117)/2</f>
        <v>0</v>
      </c>
      <c r="L117" s="40"/>
      <c r="M117" s="40"/>
      <c r="N117" s="40"/>
      <c r="O117" s="89">
        <f t="shared" ref="O117" si="64">(L117+M117)/2</f>
        <v>0</v>
      </c>
      <c r="P117" s="95"/>
      <c r="Q117" s="95"/>
      <c r="R117" s="92">
        <f t="shared" ref="R117" si="65">IF(P117-Q117&lt;0,0,P117-Q117)/2</f>
        <v>0</v>
      </c>
      <c r="S117" s="42"/>
      <c r="T117" s="99">
        <f t="shared" ref="T117" si="66">(K117+O117+R117)-S117</f>
        <v>0</v>
      </c>
    </row>
    <row r="118" spans="1:43" s="14" customFormat="1" ht="14.1" x14ac:dyDescent="0.5">
      <c r="A118" s="34" t="s">
        <v>43</v>
      </c>
      <c r="B118" s="34"/>
      <c r="C118" s="34" t="s">
        <v>112</v>
      </c>
      <c r="D118" s="34" t="s">
        <v>22</v>
      </c>
      <c r="E118" s="36" t="s">
        <v>156</v>
      </c>
      <c r="F118" s="79"/>
      <c r="G118" s="73">
        <f>T118</f>
        <v>15.500000000000002</v>
      </c>
      <c r="H118" s="71">
        <v>7.5</v>
      </c>
      <c r="I118" s="71">
        <v>8</v>
      </c>
      <c r="J118" s="40"/>
      <c r="K118" s="72">
        <f>(H118+I118)/2</f>
        <v>7.75</v>
      </c>
      <c r="L118" s="5">
        <v>7.4</v>
      </c>
      <c r="M118" s="5">
        <v>7.9</v>
      </c>
      <c r="N118" s="40"/>
      <c r="O118" s="88">
        <f>(L118+M118)/2</f>
        <v>7.65</v>
      </c>
      <c r="P118" s="94">
        <v>0.6</v>
      </c>
      <c r="Q118" s="94"/>
      <c r="R118" s="92">
        <f>IF(P118-Q118&lt;0,0,P118-Q118)/2</f>
        <v>0.3</v>
      </c>
      <c r="S118" s="70">
        <v>0.2</v>
      </c>
      <c r="T118" s="99">
        <f>(K118+O118+R118)-S118</f>
        <v>15.500000000000002</v>
      </c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</row>
    <row r="119" spans="1:43" s="15" customFormat="1" ht="14.1" x14ac:dyDescent="0.5">
      <c r="A119" s="34" t="s">
        <v>43</v>
      </c>
      <c r="B119" s="34"/>
      <c r="C119" s="34" t="s">
        <v>112</v>
      </c>
      <c r="D119" s="34" t="s">
        <v>115</v>
      </c>
      <c r="E119" s="36" t="s">
        <v>157</v>
      </c>
      <c r="F119" s="102"/>
      <c r="G119" s="73">
        <f t="shared" si="37"/>
        <v>14.4</v>
      </c>
      <c r="H119" s="71">
        <v>7.6</v>
      </c>
      <c r="I119" s="71">
        <v>7.1</v>
      </c>
      <c r="J119" s="40"/>
      <c r="K119" s="72">
        <f t="shared" si="41"/>
        <v>7.35</v>
      </c>
      <c r="L119" s="5">
        <v>6.9</v>
      </c>
      <c r="M119" s="5">
        <v>7</v>
      </c>
      <c r="N119" s="40"/>
      <c r="O119" s="88">
        <f t="shared" si="42"/>
        <v>6.95</v>
      </c>
      <c r="P119" s="94">
        <v>0.2</v>
      </c>
      <c r="Q119" s="94"/>
      <c r="R119" s="92">
        <f t="shared" si="38"/>
        <v>0.1</v>
      </c>
      <c r="S119" s="70"/>
      <c r="T119" s="99">
        <f t="shared" si="43"/>
        <v>14.4</v>
      </c>
      <c r="U119" s="6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</row>
    <row r="120" spans="1:43" s="14" customFormat="1" ht="14.1" x14ac:dyDescent="0.5">
      <c r="A120" s="34" t="s">
        <v>43</v>
      </c>
      <c r="B120" s="34"/>
      <c r="C120" s="34" t="s">
        <v>112</v>
      </c>
      <c r="D120" s="34" t="s">
        <v>22</v>
      </c>
      <c r="E120" s="36" t="s">
        <v>158</v>
      </c>
      <c r="F120" s="79"/>
      <c r="G120" s="73">
        <f t="shared" si="37"/>
        <v>16.100000000000001</v>
      </c>
      <c r="H120" s="71">
        <v>7.7</v>
      </c>
      <c r="I120" s="71">
        <v>7.4</v>
      </c>
      <c r="J120" s="40"/>
      <c r="K120" s="72">
        <f t="shared" si="41"/>
        <v>7.5500000000000007</v>
      </c>
      <c r="L120" s="5">
        <v>7.9</v>
      </c>
      <c r="M120" s="5">
        <v>8.1999999999999993</v>
      </c>
      <c r="N120" s="40"/>
      <c r="O120" s="88">
        <f t="shared" si="42"/>
        <v>8.0500000000000007</v>
      </c>
      <c r="P120" s="94">
        <v>1</v>
      </c>
      <c r="Q120" s="94"/>
      <c r="R120" s="92">
        <f t="shared" si="38"/>
        <v>0.5</v>
      </c>
      <c r="S120" s="70"/>
      <c r="T120" s="99">
        <f t="shared" si="43"/>
        <v>16.100000000000001</v>
      </c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</row>
    <row r="121" spans="1:43" s="14" customFormat="1" ht="14.1" x14ac:dyDescent="0.5">
      <c r="A121" s="34" t="s">
        <v>43</v>
      </c>
      <c r="B121" s="34"/>
      <c r="C121" s="34" t="s">
        <v>112</v>
      </c>
      <c r="D121" s="34" t="s">
        <v>12</v>
      </c>
      <c r="E121" s="36" t="s">
        <v>176</v>
      </c>
      <c r="F121" s="79"/>
      <c r="G121" s="73">
        <f t="shared" ref="G121" si="67">T121</f>
        <v>15.350000000000001</v>
      </c>
      <c r="H121" s="71">
        <v>7.8</v>
      </c>
      <c r="I121" s="71">
        <v>8.3000000000000007</v>
      </c>
      <c r="J121" s="40"/>
      <c r="K121" s="72">
        <f t="shared" ref="K121" si="68">(H121+I121)/2</f>
        <v>8.0500000000000007</v>
      </c>
      <c r="L121" s="5">
        <v>7</v>
      </c>
      <c r="M121" s="5">
        <v>7</v>
      </c>
      <c r="N121" s="40"/>
      <c r="O121" s="88">
        <f t="shared" ref="O121" si="69">(L121+M121)/2</f>
        <v>7</v>
      </c>
      <c r="P121" s="94">
        <v>0.6</v>
      </c>
      <c r="Q121" s="94"/>
      <c r="R121" s="92">
        <f t="shared" ref="R121" si="70">IF(P121-Q121&lt;0,0,P121-Q121)/2</f>
        <v>0.3</v>
      </c>
      <c r="S121" s="70"/>
      <c r="T121" s="99">
        <f t="shared" ref="T121" si="71">(K121+O121+R121)-S121</f>
        <v>15.350000000000001</v>
      </c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</row>
    <row r="122" spans="1:43" s="14" customFormat="1" ht="14.1" x14ac:dyDescent="0.5">
      <c r="A122" s="34" t="s">
        <v>43</v>
      </c>
      <c r="B122" s="34"/>
      <c r="C122" s="34" t="s">
        <v>112</v>
      </c>
      <c r="D122" s="34" t="s">
        <v>22</v>
      </c>
      <c r="E122" s="36" t="s">
        <v>159</v>
      </c>
      <c r="F122" s="79"/>
      <c r="G122" s="73">
        <f t="shared" si="37"/>
        <v>15.4</v>
      </c>
      <c r="H122" s="71">
        <v>8</v>
      </c>
      <c r="I122" s="71">
        <v>7.7</v>
      </c>
      <c r="J122" s="40"/>
      <c r="K122" s="72">
        <f t="shared" si="41"/>
        <v>7.85</v>
      </c>
      <c r="L122" s="5">
        <v>7.7</v>
      </c>
      <c r="M122" s="5">
        <v>7.2</v>
      </c>
      <c r="N122" s="40"/>
      <c r="O122" s="88">
        <f t="shared" si="42"/>
        <v>7.45</v>
      </c>
      <c r="P122" s="94">
        <v>0.2</v>
      </c>
      <c r="Q122" s="94"/>
      <c r="R122" s="92">
        <f t="shared" si="38"/>
        <v>0.1</v>
      </c>
      <c r="S122" s="70"/>
      <c r="T122" s="99">
        <f t="shared" ref="T122:T156" si="72">(K122+O122+R122)-S122</f>
        <v>15.4</v>
      </c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</row>
    <row r="123" spans="1:43" s="14" customFormat="1" ht="14.1" x14ac:dyDescent="0.5">
      <c r="A123" s="34" t="s">
        <v>43</v>
      </c>
      <c r="B123" s="34"/>
      <c r="C123" s="34" t="s">
        <v>112</v>
      </c>
      <c r="D123" s="34" t="s">
        <v>130</v>
      </c>
      <c r="E123" s="36" t="s">
        <v>160</v>
      </c>
      <c r="F123" s="79"/>
      <c r="G123" s="73">
        <f t="shared" ref="G123" si="73">T123</f>
        <v>15.050000000000002</v>
      </c>
      <c r="H123" s="71">
        <v>7.8</v>
      </c>
      <c r="I123" s="71">
        <v>7.5</v>
      </c>
      <c r="J123" s="40"/>
      <c r="K123" s="72">
        <f t="shared" ref="K123" si="74">(H123+I123)/2</f>
        <v>7.65</v>
      </c>
      <c r="L123" s="5">
        <v>7.4</v>
      </c>
      <c r="M123" s="5">
        <v>7</v>
      </c>
      <c r="N123" s="40"/>
      <c r="O123" s="88">
        <f t="shared" ref="O123" si="75">(L123+M123)/2</f>
        <v>7.2</v>
      </c>
      <c r="P123" s="94">
        <v>0.6</v>
      </c>
      <c r="Q123" s="94"/>
      <c r="R123" s="92">
        <f t="shared" ref="R123" si="76">IF(P123-Q123&lt;0,0,P123-Q123)/2</f>
        <v>0.3</v>
      </c>
      <c r="S123" s="70">
        <v>0.1</v>
      </c>
      <c r="T123" s="99">
        <f t="shared" ref="T123" si="77">(K123+O123+R123)-S123</f>
        <v>15.050000000000002</v>
      </c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</row>
    <row r="124" spans="1:43" s="43" customFormat="1" ht="14.1" x14ac:dyDescent="0.5">
      <c r="A124" s="51"/>
      <c r="B124" s="51"/>
      <c r="C124" s="51"/>
      <c r="D124" s="51"/>
      <c r="E124" s="56"/>
      <c r="F124" s="81"/>
      <c r="G124" s="74">
        <f t="shared" ref="G124" si="78">T124</f>
        <v>0</v>
      </c>
      <c r="H124" s="40"/>
      <c r="I124" s="40"/>
      <c r="J124" s="40"/>
      <c r="K124" s="41">
        <f t="shared" ref="K124" si="79">(H124+I124)/2</f>
        <v>0</v>
      </c>
      <c r="L124" s="40"/>
      <c r="M124" s="40"/>
      <c r="N124" s="40"/>
      <c r="O124" s="89">
        <f t="shared" ref="O124" si="80">(L124+M124)/2</f>
        <v>0</v>
      </c>
      <c r="P124" s="95"/>
      <c r="Q124" s="95"/>
      <c r="R124" s="92">
        <f t="shared" ref="R124" si="81">IF(P124-Q124&lt;0,0,P124-Q124)/2</f>
        <v>0</v>
      </c>
      <c r="S124" s="42"/>
      <c r="T124" s="99">
        <f t="shared" ref="T124" si="82">(K124+O124+R124)-S124</f>
        <v>0</v>
      </c>
    </row>
    <row r="125" spans="1:43" s="14" customFormat="1" ht="14.1" x14ac:dyDescent="0.5">
      <c r="A125" s="34" t="s">
        <v>116</v>
      </c>
      <c r="B125" s="34"/>
      <c r="C125" s="34" t="s">
        <v>112</v>
      </c>
      <c r="D125" s="34" t="s">
        <v>145</v>
      </c>
      <c r="E125" s="36" t="s">
        <v>161</v>
      </c>
      <c r="F125" s="103"/>
      <c r="G125" s="73">
        <f t="shared" si="37"/>
        <v>16.05</v>
      </c>
      <c r="H125" s="71">
        <v>8.1</v>
      </c>
      <c r="I125" s="71">
        <v>7.7</v>
      </c>
      <c r="J125" s="40"/>
      <c r="K125" s="72">
        <f t="shared" si="41"/>
        <v>7.9</v>
      </c>
      <c r="L125" s="5">
        <v>7.6</v>
      </c>
      <c r="M125" s="5">
        <v>7.8</v>
      </c>
      <c r="N125" s="40"/>
      <c r="O125" s="88">
        <f t="shared" si="42"/>
        <v>7.6999999999999993</v>
      </c>
      <c r="P125" s="94">
        <v>0.9</v>
      </c>
      <c r="Q125" s="94"/>
      <c r="R125" s="92">
        <f t="shared" si="38"/>
        <v>0.45</v>
      </c>
      <c r="S125" s="70"/>
      <c r="T125" s="99">
        <f t="shared" si="72"/>
        <v>16.05</v>
      </c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</row>
    <row r="126" spans="1:43" s="14" customFormat="1" ht="14.1" x14ac:dyDescent="0.5">
      <c r="A126" s="34" t="s">
        <v>116</v>
      </c>
      <c r="B126" s="34"/>
      <c r="C126" s="34" t="s">
        <v>112</v>
      </c>
      <c r="D126" s="34" t="s">
        <v>130</v>
      </c>
      <c r="E126" s="36" t="s">
        <v>162</v>
      </c>
      <c r="F126" s="79"/>
      <c r="G126" s="73">
        <f t="shared" ref="G126:G127" si="83">T126</f>
        <v>15.349999999999998</v>
      </c>
      <c r="H126" s="71">
        <v>7.9</v>
      </c>
      <c r="I126" s="71">
        <v>7.5</v>
      </c>
      <c r="J126" s="40"/>
      <c r="K126" s="72">
        <f t="shared" ref="K126:K127" si="84">(H126+I126)/2</f>
        <v>7.7</v>
      </c>
      <c r="L126" s="5">
        <v>6.8</v>
      </c>
      <c r="M126" s="5">
        <v>7.1</v>
      </c>
      <c r="N126" s="40"/>
      <c r="O126" s="88">
        <f t="shared" ref="O126:O127" si="85">(L126+M126)/2</f>
        <v>6.9499999999999993</v>
      </c>
      <c r="P126" s="94">
        <v>1.4</v>
      </c>
      <c r="Q126" s="94"/>
      <c r="R126" s="92">
        <f t="shared" ref="R126:R127" si="86">IF(P126-Q126&lt;0,0,P126-Q126)/2</f>
        <v>0.7</v>
      </c>
      <c r="S126" s="70"/>
      <c r="T126" s="99">
        <f t="shared" ref="T126:T127" si="87">(K126+O126+R126)-S126</f>
        <v>15.349999999999998</v>
      </c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</row>
    <row r="127" spans="1:43" s="14" customFormat="1" ht="14.1" x14ac:dyDescent="0.5">
      <c r="A127" s="34" t="s">
        <v>116</v>
      </c>
      <c r="B127" s="34"/>
      <c r="C127" s="34" t="s">
        <v>112</v>
      </c>
      <c r="D127" s="34" t="s">
        <v>115</v>
      </c>
      <c r="E127" s="36" t="s">
        <v>163</v>
      </c>
      <c r="F127" s="79"/>
      <c r="G127" s="73">
        <f t="shared" si="83"/>
        <v>14.6</v>
      </c>
      <c r="H127" s="71">
        <v>7.6</v>
      </c>
      <c r="I127" s="71">
        <v>7.3</v>
      </c>
      <c r="J127" s="40"/>
      <c r="K127" s="72">
        <f t="shared" si="84"/>
        <v>7.4499999999999993</v>
      </c>
      <c r="L127" s="5">
        <v>6.5</v>
      </c>
      <c r="M127" s="5">
        <v>7</v>
      </c>
      <c r="N127" s="40"/>
      <c r="O127" s="88">
        <f t="shared" si="85"/>
        <v>6.75</v>
      </c>
      <c r="P127" s="94">
        <v>0.8</v>
      </c>
      <c r="Q127" s="94"/>
      <c r="R127" s="92">
        <f t="shared" si="86"/>
        <v>0.4</v>
      </c>
      <c r="S127" s="70"/>
      <c r="T127" s="99">
        <f t="shared" si="87"/>
        <v>14.6</v>
      </c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</row>
    <row r="128" spans="1:43" s="14" customFormat="1" ht="14.1" x14ac:dyDescent="0.5">
      <c r="A128" s="34" t="s">
        <v>116</v>
      </c>
      <c r="B128" s="34"/>
      <c r="C128" s="34" t="s">
        <v>112</v>
      </c>
      <c r="D128" s="34" t="s">
        <v>22</v>
      </c>
      <c r="E128" s="36" t="s">
        <v>164</v>
      </c>
      <c r="F128" s="79"/>
      <c r="G128" s="73">
        <f t="shared" si="37"/>
        <v>14.899999999999999</v>
      </c>
      <c r="H128" s="71">
        <v>7.7</v>
      </c>
      <c r="I128" s="71">
        <v>7.7</v>
      </c>
      <c r="J128" s="40"/>
      <c r="K128" s="72">
        <f t="shared" si="41"/>
        <v>7.7</v>
      </c>
      <c r="L128" s="5">
        <v>6.5</v>
      </c>
      <c r="M128" s="5">
        <v>7</v>
      </c>
      <c r="N128" s="40"/>
      <c r="O128" s="88">
        <f t="shared" si="42"/>
        <v>6.75</v>
      </c>
      <c r="P128" s="94">
        <v>0.9</v>
      </c>
      <c r="Q128" s="94"/>
      <c r="R128" s="92">
        <f t="shared" si="38"/>
        <v>0.45</v>
      </c>
      <c r="S128" s="70"/>
      <c r="T128" s="99">
        <f t="shared" si="72"/>
        <v>14.899999999999999</v>
      </c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</row>
    <row r="129" spans="1:43" s="14" customFormat="1" ht="13.8" x14ac:dyDescent="0.5">
      <c r="A129" s="24" t="s">
        <v>116</v>
      </c>
      <c r="B129" s="24"/>
      <c r="C129" s="24" t="s">
        <v>20</v>
      </c>
      <c r="D129" s="24" t="s">
        <v>22</v>
      </c>
      <c r="E129" s="28" t="s">
        <v>175</v>
      </c>
      <c r="F129" s="82"/>
      <c r="G129" s="73">
        <f>T129</f>
        <v>15.4</v>
      </c>
      <c r="H129" s="71">
        <v>8</v>
      </c>
      <c r="I129" s="71">
        <v>8</v>
      </c>
      <c r="J129" s="40"/>
      <c r="K129" s="72">
        <f>(H129+I129)/2</f>
        <v>8</v>
      </c>
      <c r="L129" s="5">
        <v>7.3</v>
      </c>
      <c r="M129" s="5">
        <v>7.2</v>
      </c>
      <c r="N129" s="40"/>
      <c r="O129" s="88">
        <f>(L129+M129)/2</f>
        <v>7.25</v>
      </c>
      <c r="P129" s="94">
        <v>1.1000000000000001</v>
      </c>
      <c r="Q129" s="94"/>
      <c r="R129" s="92">
        <f>IF(P129-Q129&lt;0,0,P129-Q129)/2</f>
        <v>0.55000000000000004</v>
      </c>
      <c r="S129" s="70">
        <v>0.4</v>
      </c>
      <c r="T129" s="99">
        <f>(K129+O129+R129)-S129</f>
        <v>15.4</v>
      </c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</row>
    <row r="130" spans="1:43" s="43" customFormat="1" ht="14.1" x14ac:dyDescent="0.5">
      <c r="A130" s="51"/>
      <c r="B130" s="51"/>
      <c r="C130" s="51"/>
      <c r="D130" s="51"/>
      <c r="E130" s="56"/>
      <c r="F130" s="81"/>
      <c r="G130" s="74">
        <f t="shared" si="37"/>
        <v>0</v>
      </c>
      <c r="H130" s="40"/>
      <c r="I130" s="40"/>
      <c r="J130" s="40"/>
      <c r="K130" s="41">
        <f t="shared" si="41"/>
        <v>0</v>
      </c>
      <c r="L130" s="40"/>
      <c r="M130" s="40"/>
      <c r="N130" s="40"/>
      <c r="O130" s="89">
        <f t="shared" si="42"/>
        <v>0</v>
      </c>
      <c r="P130" s="95"/>
      <c r="Q130" s="95"/>
      <c r="R130" s="92">
        <f t="shared" si="38"/>
        <v>0</v>
      </c>
      <c r="S130" s="42"/>
      <c r="T130" s="99">
        <f t="shared" si="72"/>
        <v>0</v>
      </c>
    </row>
    <row r="131" spans="1:43" s="14" customFormat="1" ht="14.1" x14ac:dyDescent="0.5">
      <c r="A131" s="34" t="s">
        <v>42</v>
      </c>
      <c r="B131" s="34"/>
      <c r="C131" s="34" t="s">
        <v>112</v>
      </c>
      <c r="D131" s="34" t="s">
        <v>22</v>
      </c>
      <c r="E131" s="36" t="s">
        <v>117</v>
      </c>
      <c r="F131" s="81"/>
      <c r="G131" s="73">
        <f t="shared" si="37"/>
        <v>15.35</v>
      </c>
      <c r="H131" s="71">
        <v>7.7</v>
      </c>
      <c r="I131" s="71">
        <v>7.4</v>
      </c>
      <c r="J131" s="40"/>
      <c r="K131" s="72">
        <f t="shared" si="41"/>
        <v>7.5500000000000007</v>
      </c>
      <c r="L131" s="5">
        <v>7.5</v>
      </c>
      <c r="M131" s="5">
        <v>7.2</v>
      </c>
      <c r="N131" s="40"/>
      <c r="O131" s="88">
        <f t="shared" si="42"/>
        <v>7.35</v>
      </c>
      <c r="P131" s="94">
        <v>0.9</v>
      </c>
      <c r="Q131" s="94"/>
      <c r="R131" s="92">
        <f t="shared" si="38"/>
        <v>0.45</v>
      </c>
      <c r="S131" s="70"/>
      <c r="T131" s="99">
        <f t="shared" si="72"/>
        <v>15.35</v>
      </c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</row>
    <row r="132" spans="1:43" s="43" customFormat="1" ht="14.1" x14ac:dyDescent="0.5">
      <c r="A132" s="51"/>
      <c r="B132" s="51"/>
      <c r="C132" s="51"/>
      <c r="D132" s="51"/>
      <c r="E132" s="56"/>
      <c r="F132" s="81"/>
      <c r="G132" s="74">
        <f t="shared" si="37"/>
        <v>0</v>
      </c>
      <c r="H132" s="40"/>
      <c r="I132" s="40"/>
      <c r="J132" s="40"/>
      <c r="K132" s="41">
        <f t="shared" si="41"/>
        <v>0</v>
      </c>
      <c r="L132" s="40"/>
      <c r="M132" s="40"/>
      <c r="N132" s="40"/>
      <c r="O132" s="89">
        <f t="shared" si="42"/>
        <v>0</v>
      </c>
      <c r="P132" s="95"/>
      <c r="Q132" s="95"/>
      <c r="R132" s="92">
        <f t="shared" si="38"/>
        <v>0</v>
      </c>
      <c r="S132" s="42"/>
      <c r="T132" s="99">
        <f t="shared" si="72"/>
        <v>0</v>
      </c>
    </row>
    <row r="133" spans="1:43" s="14" customFormat="1" ht="14.1" x14ac:dyDescent="0.5">
      <c r="A133" s="34" t="s">
        <v>72</v>
      </c>
      <c r="B133" s="37"/>
      <c r="C133" s="34" t="s">
        <v>112</v>
      </c>
      <c r="D133" s="34" t="s">
        <v>22</v>
      </c>
      <c r="E133" s="36" t="s">
        <v>165</v>
      </c>
      <c r="F133" s="82"/>
      <c r="G133" s="73">
        <f t="shared" si="37"/>
        <v>13.875</v>
      </c>
      <c r="H133" s="69">
        <v>6.9</v>
      </c>
      <c r="I133" s="69">
        <v>7.2</v>
      </c>
      <c r="J133" s="40"/>
      <c r="K133" s="72">
        <f t="shared" si="41"/>
        <v>7.0500000000000007</v>
      </c>
      <c r="L133" s="5">
        <v>6.7</v>
      </c>
      <c r="M133" s="5">
        <v>6.8</v>
      </c>
      <c r="N133" s="40"/>
      <c r="O133" s="88">
        <f t="shared" si="42"/>
        <v>6.75</v>
      </c>
      <c r="P133" s="94">
        <v>0.15</v>
      </c>
      <c r="Q133" s="94"/>
      <c r="R133" s="92">
        <f t="shared" si="38"/>
        <v>7.4999999999999997E-2</v>
      </c>
      <c r="S133" s="70"/>
      <c r="T133" s="99">
        <f t="shared" si="72"/>
        <v>13.875</v>
      </c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</row>
    <row r="134" spans="1:43" s="43" customFormat="1" ht="14.1" x14ac:dyDescent="0.5">
      <c r="A134" s="51"/>
      <c r="B134" s="52"/>
      <c r="C134" s="51"/>
      <c r="D134" s="51"/>
      <c r="E134" s="56"/>
      <c r="F134" s="81"/>
      <c r="G134" s="74">
        <f t="shared" si="37"/>
        <v>0</v>
      </c>
      <c r="H134" s="40"/>
      <c r="I134" s="40"/>
      <c r="J134" s="40"/>
      <c r="K134" s="41">
        <f t="shared" ref="K134:K136" si="88">(H134+I134)/2</f>
        <v>0</v>
      </c>
      <c r="L134" s="40"/>
      <c r="M134" s="40"/>
      <c r="N134" s="40"/>
      <c r="O134" s="89">
        <f t="shared" ref="O134:O136" si="89">(L134+M134)/2</f>
        <v>0</v>
      </c>
      <c r="P134" s="95"/>
      <c r="Q134" s="95"/>
      <c r="R134" s="92">
        <f t="shared" ref="R134:R136" si="90">IF(P134-Q134&lt;0,0,P134-Q134)/2</f>
        <v>0</v>
      </c>
      <c r="S134" s="42"/>
      <c r="T134" s="99">
        <f t="shared" ref="T134:T136" si="91">(K134+O134+R134)-S134</f>
        <v>0</v>
      </c>
    </row>
    <row r="135" spans="1:43" s="14" customFormat="1" ht="14.1" x14ac:dyDescent="0.5">
      <c r="A135" s="34" t="s">
        <v>75</v>
      </c>
      <c r="B135" s="37"/>
      <c r="C135" s="34" t="s">
        <v>112</v>
      </c>
      <c r="D135" s="34" t="s">
        <v>12</v>
      </c>
      <c r="E135" s="36" t="s">
        <v>119</v>
      </c>
      <c r="F135" s="82"/>
      <c r="G135" s="73">
        <f t="shared" ref="G135:G136" si="92">T135</f>
        <v>13.9</v>
      </c>
      <c r="H135" s="69">
        <v>7.7</v>
      </c>
      <c r="I135" s="69">
        <v>7.3</v>
      </c>
      <c r="J135" s="40"/>
      <c r="K135" s="72">
        <f t="shared" si="88"/>
        <v>7.5</v>
      </c>
      <c r="L135" s="5">
        <v>6.8</v>
      </c>
      <c r="M135" s="5">
        <v>7</v>
      </c>
      <c r="N135" s="40"/>
      <c r="O135" s="88">
        <f t="shared" si="89"/>
        <v>6.9</v>
      </c>
      <c r="P135" s="94">
        <v>1</v>
      </c>
      <c r="Q135" s="94">
        <v>2</v>
      </c>
      <c r="R135" s="92">
        <f t="shared" si="90"/>
        <v>0</v>
      </c>
      <c r="S135" s="70">
        <v>0.5</v>
      </c>
      <c r="T135" s="99">
        <f t="shared" si="91"/>
        <v>13.9</v>
      </c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</row>
    <row r="136" spans="1:43" s="14" customFormat="1" ht="14.1" x14ac:dyDescent="0.5">
      <c r="A136" s="34" t="s">
        <v>75</v>
      </c>
      <c r="B136" s="37"/>
      <c r="C136" s="34" t="s">
        <v>112</v>
      </c>
      <c r="D136" s="34" t="s">
        <v>118</v>
      </c>
      <c r="E136" s="36" t="s">
        <v>166</v>
      </c>
      <c r="F136" s="82"/>
      <c r="G136" s="73">
        <f t="shared" si="92"/>
        <v>15</v>
      </c>
      <c r="H136" s="69">
        <v>7.6</v>
      </c>
      <c r="I136" s="69">
        <v>7.4</v>
      </c>
      <c r="J136" s="40"/>
      <c r="K136" s="72">
        <f t="shared" si="88"/>
        <v>7.5</v>
      </c>
      <c r="L136" s="5">
        <v>7</v>
      </c>
      <c r="M136" s="5">
        <v>7.2</v>
      </c>
      <c r="N136" s="40"/>
      <c r="O136" s="88">
        <f t="shared" si="89"/>
        <v>7.1</v>
      </c>
      <c r="P136" s="94">
        <v>0.8</v>
      </c>
      <c r="Q136" s="94"/>
      <c r="R136" s="92">
        <f t="shared" si="90"/>
        <v>0.4</v>
      </c>
      <c r="S136" s="70"/>
      <c r="T136" s="99">
        <f t="shared" si="91"/>
        <v>15</v>
      </c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</row>
    <row r="137" spans="1:43" s="43" customFormat="1" ht="14.1" x14ac:dyDescent="0.5">
      <c r="A137" s="51"/>
      <c r="B137" s="52"/>
      <c r="C137" s="51"/>
      <c r="D137" s="51"/>
      <c r="E137" s="56"/>
      <c r="F137" s="81"/>
      <c r="G137" s="74">
        <f t="shared" ref="G137:G171" si="93">T137</f>
        <v>0</v>
      </c>
      <c r="H137" s="40"/>
      <c r="I137" s="40"/>
      <c r="J137" s="40"/>
      <c r="K137" s="41">
        <f t="shared" si="41"/>
        <v>0</v>
      </c>
      <c r="L137" s="40"/>
      <c r="M137" s="40"/>
      <c r="N137" s="40"/>
      <c r="O137" s="89">
        <f t="shared" si="42"/>
        <v>0</v>
      </c>
      <c r="P137" s="95"/>
      <c r="Q137" s="95"/>
      <c r="R137" s="92">
        <f t="shared" si="38"/>
        <v>0</v>
      </c>
      <c r="S137" s="42"/>
      <c r="T137" s="99">
        <f t="shared" si="72"/>
        <v>0</v>
      </c>
    </row>
    <row r="138" spans="1:43" s="14" customFormat="1" ht="14.1" x14ac:dyDescent="0.5">
      <c r="A138" s="34" t="s">
        <v>84</v>
      </c>
      <c r="B138" s="34"/>
      <c r="C138" s="34" t="s">
        <v>112</v>
      </c>
      <c r="D138" s="35" t="s">
        <v>118</v>
      </c>
      <c r="E138" s="67" t="s">
        <v>120</v>
      </c>
      <c r="F138" s="81"/>
      <c r="G138" s="73">
        <f t="shared" si="93"/>
        <v>14.35</v>
      </c>
      <c r="H138" s="71">
        <v>6.9</v>
      </c>
      <c r="I138" s="71">
        <v>7.4</v>
      </c>
      <c r="J138" s="40"/>
      <c r="K138" s="72">
        <f t="shared" si="41"/>
        <v>7.15</v>
      </c>
      <c r="L138" s="5">
        <v>6.7</v>
      </c>
      <c r="M138" s="5">
        <v>6.8</v>
      </c>
      <c r="N138" s="40"/>
      <c r="O138" s="88">
        <f t="shared" si="42"/>
        <v>6.75</v>
      </c>
      <c r="P138" s="94">
        <v>0.9</v>
      </c>
      <c r="Q138" s="94"/>
      <c r="R138" s="92">
        <f t="shared" si="38"/>
        <v>0.45</v>
      </c>
      <c r="S138" s="70"/>
      <c r="T138" s="99">
        <f t="shared" si="72"/>
        <v>14.35</v>
      </c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</row>
    <row r="139" spans="1:43" s="43" customFormat="1" ht="14.1" x14ac:dyDescent="0.5">
      <c r="A139" s="51"/>
      <c r="B139" s="51"/>
      <c r="C139" s="51"/>
      <c r="D139" s="53"/>
      <c r="E139" s="68"/>
      <c r="F139" s="81"/>
      <c r="G139" s="74">
        <f t="shared" si="93"/>
        <v>0</v>
      </c>
      <c r="H139" s="40"/>
      <c r="I139" s="40"/>
      <c r="J139" s="40"/>
      <c r="K139" s="41">
        <f t="shared" si="41"/>
        <v>0</v>
      </c>
      <c r="L139" s="40"/>
      <c r="M139" s="40"/>
      <c r="N139" s="40"/>
      <c r="O139" s="89">
        <f t="shared" si="42"/>
        <v>0</v>
      </c>
      <c r="P139" s="95"/>
      <c r="Q139" s="95"/>
      <c r="R139" s="92">
        <f t="shared" si="38"/>
        <v>0</v>
      </c>
      <c r="S139" s="42"/>
      <c r="T139" s="99">
        <f t="shared" si="72"/>
        <v>0</v>
      </c>
    </row>
    <row r="140" spans="1:43" s="14" customFormat="1" ht="14.1" x14ac:dyDescent="0.5">
      <c r="A140" s="34" t="s">
        <v>109</v>
      </c>
      <c r="B140" s="34"/>
      <c r="C140" s="34" t="s">
        <v>112</v>
      </c>
      <c r="D140" s="34" t="s">
        <v>12</v>
      </c>
      <c r="E140" s="36" t="s">
        <v>121</v>
      </c>
      <c r="F140" s="82"/>
      <c r="G140" s="73">
        <f t="shared" si="93"/>
        <v>16.149999999999999</v>
      </c>
      <c r="H140" s="69">
        <v>8</v>
      </c>
      <c r="I140" s="69">
        <v>7.5</v>
      </c>
      <c r="J140" s="40"/>
      <c r="K140" s="72">
        <f t="shared" si="41"/>
        <v>7.75</v>
      </c>
      <c r="L140" s="5">
        <v>7.2</v>
      </c>
      <c r="M140" s="5">
        <v>7.5</v>
      </c>
      <c r="N140" s="40"/>
      <c r="O140" s="88">
        <f t="shared" si="42"/>
        <v>7.35</v>
      </c>
      <c r="P140" s="94">
        <v>2.1</v>
      </c>
      <c r="Q140" s="94"/>
      <c r="R140" s="92">
        <f t="shared" si="38"/>
        <v>1.05</v>
      </c>
      <c r="S140" s="70"/>
      <c r="T140" s="99">
        <f t="shared" si="72"/>
        <v>16.149999999999999</v>
      </c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</row>
    <row r="141" spans="1:43" s="14" customFormat="1" ht="13.8" x14ac:dyDescent="0.5">
      <c r="A141" s="31"/>
      <c r="B141" s="33"/>
      <c r="C141" s="31"/>
      <c r="D141" s="31"/>
      <c r="E141" s="64"/>
      <c r="F141" s="84"/>
      <c r="G141" s="73">
        <f t="shared" si="93"/>
        <v>0</v>
      </c>
      <c r="H141" s="69"/>
      <c r="I141" s="69"/>
      <c r="J141" s="40"/>
      <c r="K141" s="72">
        <f t="shared" si="41"/>
        <v>0</v>
      </c>
      <c r="L141" s="5"/>
      <c r="M141" s="5"/>
      <c r="N141" s="40"/>
      <c r="O141" s="88">
        <f t="shared" si="42"/>
        <v>0</v>
      </c>
      <c r="P141" s="94"/>
      <c r="Q141" s="94"/>
      <c r="R141" s="92">
        <f t="shared" si="38"/>
        <v>0</v>
      </c>
      <c r="S141" s="70"/>
      <c r="T141" s="99">
        <f t="shared" si="72"/>
        <v>0</v>
      </c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</row>
    <row r="142" spans="1:43" s="43" customFormat="1" ht="13.8" x14ac:dyDescent="0.5">
      <c r="A142" s="49"/>
      <c r="B142" s="54"/>
      <c r="C142" s="49"/>
      <c r="D142" s="49"/>
      <c r="E142" s="65"/>
      <c r="F142" s="83"/>
      <c r="G142" s="74">
        <f t="shared" si="93"/>
        <v>0</v>
      </c>
      <c r="H142" s="40"/>
      <c r="I142" s="40"/>
      <c r="J142" s="40"/>
      <c r="K142" s="41">
        <f t="shared" si="41"/>
        <v>0</v>
      </c>
      <c r="L142" s="40"/>
      <c r="M142" s="40"/>
      <c r="N142" s="40"/>
      <c r="O142" s="89">
        <f t="shared" si="42"/>
        <v>0</v>
      </c>
      <c r="P142" s="95"/>
      <c r="Q142" s="95"/>
      <c r="R142" s="92">
        <f t="shared" ref="R142:R172" si="94">IF(P142-Q142&lt;0,0,P142-Q142)/2</f>
        <v>0</v>
      </c>
      <c r="S142" s="42"/>
      <c r="T142" s="99">
        <f t="shared" si="72"/>
        <v>0</v>
      </c>
    </row>
    <row r="143" spans="1:43" s="14" customFormat="1" ht="13.8" x14ac:dyDescent="0.5">
      <c r="A143" s="24" t="s">
        <v>116</v>
      </c>
      <c r="B143" s="24"/>
      <c r="C143" s="24" t="s">
        <v>20</v>
      </c>
      <c r="D143" s="24" t="s">
        <v>145</v>
      </c>
      <c r="E143" s="28" t="s">
        <v>167</v>
      </c>
      <c r="F143" s="82"/>
      <c r="G143" s="73">
        <f t="shared" si="93"/>
        <v>16</v>
      </c>
      <c r="H143" s="69">
        <v>7.7</v>
      </c>
      <c r="I143" s="69">
        <v>7.6</v>
      </c>
      <c r="J143" s="40"/>
      <c r="K143" s="72">
        <f t="shared" ref="K143:K171" si="95">(H143+I143)/2</f>
        <v>7.65</v>
      </c>
      <c r="L143" s="5">
        <v>7.7</v>
      </c>
      <c r="M143" s="5">
        <v>8.1</v>
      </c>
      <c r="N143" s="40"/>
      <c r="O143" s="88">
        <f t="shared" ref="O143:O171" si="96">(L143+M143)/2</f>
        <v>7.9</v>
      </c>
      <c r="P143" s="94">
        <v>0.9</v>
      </c>
      <c r="Q143" s="94"/>
      <c r="R143" s="92">
        <f t="shared" si="94"/>
        <v>0.45</v>
      </c>
      <c r="S143" s="70"/>
      <c r="T143" s="99">
        <f t="shared" si="72"/>
        <v>16</v>
      </c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</row>
    <row r="144" spans="1:43" s="14" customFormat="1" ht="13.8" x14ac:dyDescent="0.5">
      <c r="A144" s="24" t="s">
        <v>116</v>
      </c>
      <c r="B144" s="27"/>
      <c r="C144" s="24" t="s">
        <v>20</v>
      </c>
      <c r="D144" s="24" t="s">
        <v>115</v>
      </c>
      <c r="E144" s="28" t="s">
        <v>169</v>
      </c>
      <c r="F144" s="82"/>
      <c r="G144" s="73">
        <f t="shared" si="93"/>
        <v>13.95</v>
      </c>
      <c r="H144" s="69">
        <v>7.1</v>
      </c>
      <c r="I144" s="69">
        <v>7.1</v>
      </c>
      <c r="J144" s="40"/>
      <c r="K144" s="72">
        <f t="shared" si="95"/>
        <v>7.1</v>
      </c>
      <c r="L144" s="5">
        <v>6.6</v>
      </c>
      <c r="M144" s="5">
        <v>6.5</v>
      </c>
      <c r="N144" s="40"/>
      <c r="O144" s="88">
        <f t="shared" si="96"/>
        <v>6.55</v>
      </c>
      <c r="P144" s="94">
        <v>0.6</v>
      </c>
      <c r="Q144" s="94"/>
      <c r="R144" s="92">
        <f t="shared" si="94"/>
        <v>0.3</v>
      </c>
      <c r="S144" s="70"/>
      <c r="T144" s="99">
        <f t="shared" si="72"/>
        <v>13.95</v>
      </c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</row>
    <row r="145" spans="1:43" s="14" customFormat="1" ht="13.8" x14ac:dyDescent="0.5">
      <c r="A145" s="24" t="s">
        <v>116</v>
      </c>
      <c r="B145" s="27"/>
      <c r="C145" s="24" t="s">
        <v>20</v>
      </c>
      <c r="D145" s="24" t="s">
        <v>22</v>
      </c>
      <c r="E145" s="28" t="s">
        <v>168</v>
      </c>
      <c r="F145" s="82"/>
      <c r="G145" s="73">
        <f t="shared" ref="G145" si="97">T145</f>
        <v>15.549999999999999</v>
      </c>
      <c r="H145" s="69">
        <v>8</v>
      </c>
      <c r="I145" s="69">
        <v>7.7</v>
      </c>
      <c r="J145" s="40"/>
      <c r="K145" s="72">
        <f t="shared" ref="K145" si="98">(H145+I145)/2</f>
        <v>7.85</v>
      </c>
      <c r="L145" s="5">
        <v>7</v>
      </c>
      <c r="M145" s="5">
        <v>7.5</v>
      </c>
      <c r="N145" s="40"/>
      <c r="O145" s="88">
        <f t="shared" ref="O145" si="99">(L145+M145)/2</f>
        <v>7.25</v>
      </c>
      <c r="P145" s="94">
        <v>0.9</v>
      </c>
      <c r="Q145" s="94"/>
      <c r="R145" s="92">
        <f t="shared" ref="R145" si="100">IF(P145-Q145&lt;0,0,P145-Q145)/2</f>
        <v>0.45</v>
      </c>
      <c r="S145" s="70"/>
      <c r="T145" s="99">
        <f t="shared" ref="T145" si="101">(K145+O145+R145)-S145</f>
        <v>15.549999999999999</v>
      </c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</row>
    <row r="146" spans="1:43" ht="13.8" x14ac:dyDescent="0.5">
      <c r="A146" s="24"/>
      <c r="B146" s="27"/>
      <c r="C146" s="24"/>
      <c r="D146" s="24"/>
      <c r="E146" s="28"/>
      <c r="F146" s="85"/>
      <c r="G146" s="73">
        <f t="shared" si="93"/>
        <v>0</v>
      </c>
      <c r="H146" s="69"/>
      <c r="I146" s="69"/>
      <c r="J146" s="40"/>
      <c r="K146" s="72">
        <f t="shared" si="95"/>
        <v>0</v>
      </c>
      <c r="L146" s="5"/>
      <c r="M146" s="5"/>
      <c r="N146" s="40"/>
      <c r="O146" s="88">
        <f t="shared" si="96"/>
        <v>0</v>
      </c>
      <c r="P146" s="94"/>
      <c r="Q146" s="94"/>
      <c r="R146" s="92">
        <f t="shared" si="94"/>
        <v>0</v>
      </c>
      <c r="S146" s="70"/>
      <c r="T146" s="99">
        <f t="shared" si="72"/>
        <v>0</v>
      </c>
    </row>
    <row r="147" spans="1:43" s="55" customFormat="1" ht="13.8" x14ac:dyDescent="0.5">
      <c r="A147" s="39"/>
      <c r="B147" s="44"/>
      <c r="C147" s="39"/>
      <c r="D147" s="39"/>
      <c r="E147" s="47"/>
      <c r="F147" s="81"/>
      <c r="G147" s="74">
        <f t="shared" si="93"/>
        <v>0</v>
      </c>
      <c r="H147" s="40"/>
      <c r="I147" s="40"/>
      <c r="J147" s="40"/>
      <c r="K147" s="41">
        <f t="shared" si="95"/>
        <v>0</v>
      </c>
      <c r="L147" s="40"/>
      <c r="M147" s="40"/>
      <c r="N147" s="40"/>
      <c r="O147" s="89">
        <f t="shared" si="96"/>
        <v>0</v>
      </c>
      <c r="P147" s="95"/>
      <c r="Q147" s="95"/>
      <c r="R147" s="92">
        <f t="shared" si="94"/>
        <v>0</v>
      </c>
      <c r="S147" s="42"/>
      <c r="T147" s="99">
        <f t="shared" si="72"/>
        <v>0</v>
      </c>
    </row>
    <row r="148" spans="1:43" ht="13.8" x14ac:dyDescent="0.5">
      <c r="A148" s="24" t="s">
        <v>75</v>
      </c>
      <c r="B148" s="24"/>
      <c r="C148" s="24" t="s">
        <v>20</v>
      </c>
      <c r="D148" s="24" t="s">
        <v>22</v>
      </c>
      <c r="E148" s="28" t="s">
        <v>170</v>
      </c>
      <c r="F148" s="85"/>
      <c r="G148" s="73">
        <f t="shared" si="93"/>
        <v>14.2</v>
      </c>
      <c r="H148" s="69">
        <v>7.4</v>
      </c>
      <c r="I148" s="69">
        <v>7</v>
      </c>
      <c r="J148" s="40"/>
      <c r="K148" s="72">
        <f t="shared" si="95"/>
        <v>7.2</v>
      </c>
      <c r="L148" s="5">
        <v>7</v>
      </c>
      <c r="M148" s="5">
        <v>7</v>
      </c>
      <c r="N148" s="40"/>
      <c r="O148" s="88">
        <f t="shared" si="96"/>
        <v>7</v>
      </c>
      <c r="P148" s="94">
        <v>0.1</v>
      </c>
      <c r="Q148" s="94">
        <v>0.4</v>
      </c>
      <c r="R148" s="92">
        <f t="shared" si="94"/>
        <v>0</v>
      </c>
      <c r="S148" s="70"/>
      <c r="T148" s="99">
        <f t="shared" si="72"/>
        <v>14.2</v>
      </c>
    </row>
    <row r="149" spans="1:43" ht="13.8" x14ac:dyDescent="0.5">
      <c r="A149" s="24" t="s">
        <v>75</v>
      </c>
      <c r="B149" s="24"/>
      <c r="C149" s="24" t="s">
        <v>20</v>
      </c>
      <c r="D149" s="24" t="s">
        <v>22</v>
      </c>
      <c r="E149" s="28" t="s">
        <v>171</v>
      </c>
      <c r="F149" s="85"/>
      <c r="G149" s="73">
        <f t="shared" ref="G149" si="102">T149</f>
        <v>15.750000000000002</v>
      </c>
      <c r="H149" s="69">
        <v>8.3000000000000007</v>
      </c>
      <c r="I149" s="69">
        <v>7.8</v>
      </c>
      <c r="J149" s="40"/>
      <c r="K149" s="72">
        <f t="shared" ref="K149" si="103">(H149+I149)/2</f>
        <v>8.0500000000000007</v>
      </c>
      <c r="L149" s="5">
        <v>7.8</v>
      </c>
      <c r="M149" s="5">
        <v>7.5</v>
      </c>
      <c r="N149" s="40"/>
      <c r="O149" s="88">
        <f t="shared" ref="O149" si="104">(L149+M149)/2</f>
        <v>7.65</v>
      </c>
      <c r="P149" s="94">
        <v>0.5</v>
      </c>
      <c r="Q149" s="94">
        <v>0.4</v>
      </c>
      <c r="R149" s="92">
        <f t="shared" ref="R149" si="105">IF(P149-Q149&lt;0,0,P149-Q149)/2</f>
        <v>4.9999999999999989E-2</v>
      </c>
      <c r="S149" s="70"/>
      <c r="T149" s="99">
        <f t="shared" ref="T149" si="106">(K149+O149+R149)-S149</f>
        <v>15.750000000000002</v>
      </c>
    </row>
    <row r="150" spans="1:43" s="55" customFormat="1" ht="13.8" x14ac:dyDescent="0.5">
      <c r="A150" s="39"/>
      <c r="B150" s="39"/>
      <c r="C150" s="39"/>
      <c r="D150" s="39"/>
      <c r="E150" s="47"/>
      <c r="F150" s="81"/>
      <c r="G150" s="74">
        <f t="shared" si="93"/>
        <v>0</v>
      </c>
      <c r="H150" s="40"/>
      <c r="I150" s="40"/>
      <c r="J150" s="40"/>
      <c r="K150" s="41">
        <f t="shared" si="95"/>
        <v>0</v>
      </c>
      <c r="L150" s="40"/>
      <c r="M150" s="40"/>
      <c r="N150" s="40"/>
      <c r="O150" s="89">
        <f t="shared" si="96"/>
        <v>0</v>
      </c>
      <c r="P150" s="95"/>
      <c r="Q150" s="95"/>
      <c r="R150" s="92">
        <f t="shared" si="94"/>
        <v>0</v>
      </c>
      <c r="S150" s="42"/>
      <c r="T150" s="99">
        <f t="shared" si="72"/>
        <v>0</v>
      </c>
    </row>
    <row r="151" spans="1:43" ht="28.2" x14ac:dyDescent="0.55000000000000004">
      <c r="A151" s="104" t="s">
        <v>84</v>
      </c>
      <c r="B151" s="2"/>
      <c r="C151" s="104" t="s">
        <v>20</v>
      </c>
      <c r="D151" s="104" t="s">
        <v>118</v>
      </c>
      <c r="E151" s="105" t="s">
        <v>173</v>
      </c>
      <c r="F151" s="78"/>
      <c r="G151" s="73">
        <f t="shared" si="93"/>
        <v>14.149999999999999</v>
      </c>
      <c r="H151" s="71">
        <v>6.9</v>
      </c>
      <c r="I151" s="71">
        <v>7.4</v>
      </c>
      <c r="J151" s="40"/>
      <c r="K151" s="72">
        <f t="shared" si="95"/>
        <v>7.15</v>
      </c>
      <c r="L151" s="5">
        <v>6.8</v>
      </c>
      <c r="M151" s="5">
        <v>6.8</v>
      </c>
      <c r="N151" s="40"/>
      <c r="O151" s="88">
        <f t="shared" si="96"/>
        <v>6.8</v>
      </c>
      <c r="P151" s="94">
        <v>0.4</v>
      </c>
      <c r="Q151" s="94"/>
      <c r="R151" s="92">
        <f t="shared" si="94"/>
        <v>0.2</v>
      </c>
      <c r="S151" s="70"/>
      <c r="T151" s="99">
        <f t="shared" si="72"/>
        <v>14.149999999999999</v>
      </c>
    </row>
    <row r="152" spans="1:43" ht="14.4" x14ac:dyDescent="0.55000000000000004">
      <c r="A152" s="104" t="s">
        <v>84</v>
      </c>
      <c r="B152" s="2"/>
      <c r="C152" s="104" t="s">
        <v>20</v>
      </c>
      <c r="D152" s="104" t="s">
        <v>12</v>
      </c>
      <c r="E152" s="105" t="s">
        <v>122</v>
      </c>
      <c r="F152" s="85"/>
      <c r="G152" s="73">
        <f t="shared" si="93"/>
        <v>15.899999999999999</v>
      </c>
      <c r="H152" s="71">
        <v>8</v>
      </c>
      <c r="I152" s="71">
        <v>8</v>
      </c>
      <c r="J152" s="40"/>
      <c r="K152" s="72">
        <f t="shared" si="95"/>
        <v>8</v>
      </c>
      <c r="L152" s="5">
        <v>7.2</v>
      </c>
      <c r="M152" s="5">
        <v>7.2</v>
      </c>
      <c r="N152" s="40"/>
      <c r="O152" s="88">
        <f t="shared" si="96"/>
        <v>7.2</v>
      </c>
      <c r="P152" s="94">
        <v>1.4</v>
      </c>
      <c r="Q152" s="94"/>
      <c r="R152" s="92">
        <f t="shared" si="94"/>
        <v>0.7</v>
      </c>
      <c r="S152" s="70"/>
      <c r="T152" s="99">
        <f t="shared" si="72"/>
        <v>15.899999999999999</v>
      </c>
    </row>
    <row r="153" spans="1:43" ht="14.4" x14ac:dyDescent="0.55000000000000004">
      <c r="A153" s="2"/>
      <c r="B153" s="2"/>
      <c r="C153" s="2"/>
      <c r="D153" s="29"/>
      <c r="E153" s="62"/>
      <c r="F153" s="85"/>
      <c r="G153" s="73">
        <f t="shared" si="93"/>
        <v>0</v>
      </c>
      <c r="H153" s="71"/>
      <c r="I153" s="71"/>
      <c r="J153" s="40"/>
      <c r="K153" s="72">
        <f t="shared" si="95"/>
        <v>0</v>
      </c>
      <c r="L153" s="5"/>
      <c r="M153" s="5"/>
      <c r="N153" s="40"/>
      <c r="O153" s="88">
        <f t="shared" si="96"/>
        <v>0</v>
      </c>
      <c r="P153" s="94"/>
      <c r="Q153" s="94"/>
      <c r="R153" s="92">
        <f t="shared" si="94"/>
        <v>0</v>
      </c>
      <c r="S153" s="70"/>
      <c r="T153" s="99">
        <f t="shared" si="72"/>
        <v>0</v>
      </c>
    </row>
    <row r="154" spans="1:43" ht="14.4" x14ac:dyDescent="0.55000000000000004">
      <c r="A154" s="2"/>
      <c r="B154" s="2"/>
      <c r="C154" s="2"/>
      <c r="D154" s="29"/>
      <c r="E154" s="62"/>
      <c r="F154" s="85"/>
      <c r="G154" s="73">
        <f t="shared" si="93"/>
        <v>0</v>
      </c>
      <c r="H154" s="71"/>
      <c r="I154" s="71"/>
      <c r="J154" s="40"/>
      <c r="K154" s="72">
        <f t="shared" si="95"/>
        <v>0</v>
      </c>
      <c r="L154" s="5"/>
      <c r="M154" s="5"/>
      <c r="N154" s="40"/>
      <c r="O154" s="88">
        <f t="shared" si="96"/>
        <v>0</v>
      </c>
      <c r="P154" s="94"/>
      <c r="Q154" s="94"/>
      <c r="R154" s="92">
        <f t="shared" si="94"/>
        <v>0</v>
      </c>
      <c r="S154" s="70"/>
      <c r="T154" s="99">
        <f t="shared" si="72"/>
        <v>0</v>
      </c>
    </row>
    <row r="155" spans="1:43" ht="14.4" x14ac:dyDescent="0.55000000000000004">
      <c r="A155" s="2"/>
      <c r="B155" s="2"/>
      <c r="C155" s="2"/>
      <c r="D155" s="29"/>
      <c r="E155" s="62"/>
      <c r="F155" s="85"/>
      <c r="G155" s="73">
        <f t="shared" si="93"/>
        <v>0</v>
      </c>
      <c r="H155" s="71"/>
      <c r="I155" s="71"/>
      <c r="J155" s="40"/>
      <c r="K155" s="72">
        <f t="shared" si="95"/>
        <v>0</v>
      </c>
      <c r="L155" s="5"/>
      <c r="M155" s="5"/>
      <c r="N155" s="40"/>
      <c r="O155" s="88">
        <f t="shared" si="96"/>
        <v>0</v>
      </c>
      <c r="P155" s="94"/>
      <c r="Q155" s="94"/>
      <c r="R155" s="92">
        <f t="shared" si="94"/>
        <v>0</v>
      </c>
      <c r="S155" s="70"/>
      <c r="T155" s="99">
        <f t="shared" si="72"/>
        <v>0</v>
      </c>
    </row>
    <row r="156" spans="1:43" s="55" customFormat="1" ht="14.4" x14ac:dyDescent="0.55000000000000004">
      <c r="A156" s="46"/>
      <c r="B156" s="46"/>
      <c r="C156" s="46"/>
      <c r="D156" s="48"/>
      <c r="E156" s="63"/>
      <c r="F156" s="81"/>
      <c r="G156" s="74">
        <f t="shared" si="93"/>
        <v>0</v>
      </c>
      <c r="H156" s="40"/>
      <c r="I156" s="40"/>
      <c r="J156" s="40"/>
      <c r="K156" s="41">
        <f t="shared" si="95"/>
        <v>0</v>
      </c>
      <c r="L156" s="40"/>
      <c r="M156" s="40"/>
      <c r="N156" s="40"/>
      <c r="O156" s="89">
        <f t="shared" si="96"/>
        <v>0</v>
      </c>
      <c r="P156" s="95"/>
      <c r="Q156" s="95"/>
      <c r="R156" s="92">
        <f t="shared" si="94"/>
        <v>0</v>
      </c>
      <c r="S156" s="42"/>
      <c r="T156" s="99">
        <f t="shared" si="72"/>
        <v>0</v>
      </c>
    </row>
    <row r="157" spans="1:43" ht="14.4" x14ac:dyDescent="0.55000000000000004">
      <c r="A157" s="104" t="s">
        <v>172</v>
      </c>
      <c r="B157" s="2"/>
      <c r="C157" s="104" t="s">
        <v>19</v>
      </c>
      <c r="D157" s="104" t="s">
        <v>32</v>
      </c>
      <c r="E157" s="105" t="s">
        <v>90</v>
      </c>
      <c r="F157" s="85"/>
      <c r="G157" s="73">
        <f t="shared" ref="G157" si="107">T157</f>
        <v>19.149999999999999</v>
      </c>
      <c r="H157" s="71">
        <v>8.6</v>
      </c>
      <c r="I157" s="71">
        <v>8.8000000000000007</v>
      </c>
      <c r="J157" s="40"/>
      <c r="K157" s="72">
        <f t="shared" ref="K157" si="108">(H157+I157)/2</f>
        <v>8.6999999999999993</v>
      </c>
      <c r="L157" s="5">
        <v>8</v>
      </c>
      <c r="M157" s="5">
        <v>8.1</v>
      </c>
      <c r="N157" s="40"/>
      <c r="O157" s="88">
        <f t="shared" ref="O157" si="109">(L157+M157)/2</f>
        <v>8.0500000000000007</v>
      </c>
      <c r="P157" s="94">
        <v>4.8</v>
      </c>
      <c r="Q157" s="94"/>
      <c r="R157" s="92">
        <f t="shared" ref="R157" si="110">IF(P157-Q157&lt;0,0,P157-Q157)/2</f>
        <v>2.4</v>
      </c>
      <c r="S157" s="70"/>
      <c r="T157" s="99">
        <f t="shared" ref="T157" si="111">(K157+O157+R157)-S157</f>
        <v>19.149999999999999</v>
      </c>
    </row>
    <row r="158" spans="1:43" ht="14.1" x14ac:dyDescent="0.5">
      <c r="A158" s="34"/>
      <c r="B158" s="34"/>
      <c r="C158" s="34"/>
      <c r="D158" s="34"/>
      <c r="E158" s="36"/>
      <c r="F158" s="85"/>
      <c r="G158" s="73">
        <f t="shared" si="93"/>
        <v>0</v>
      </c>
      <c r="H158" s="71"/>
      <c r="I158" s="71"/>
      <c r="J158" s="40"/>
      <c r="K158" s="72">
        <f t="shared" si="95"/>
        <v>0</v>
      </c>
      <c r="L158" s="5"/>
      <c r="M158" s="5"/>
      <c r="N158" s="40"/>
      <c r="O158" s="88">
        <f t="shared" si="96"/>
        <v>0</v>
      </c>
      <c r="P158" s="94"/>
      <c r="Q158" s="94"/>
      <c r="R158" s="92">
        <f t="shared" si="94"/>
        <v>0</v>
      </c>
      <c r="S158" s="70"/>
      <c r="T158" s="99">
        <f t="shared" ref="T158:T172" si="112">(K158+O158+R158)-S158</f>
        <v>0</v>
      </c>
    </row>
    <row r="159" spans="1:43" ht="14.1" x14ac:dyDescent="0.5">
      <c r="A159" s="34"/>
      <c r="B159" s="34"/>
      <c r="C159" s="34"/>
      <c r="D159" s="34"/>
      <c r="E159" s="36"/>
      <c r="F159" s="85"/>
      <c r="G159" s="73">
        <f t="shared" si="93"/>
        <v>0</v>
      </c>
      <c r="H159" s="71"/>
      <c r="I159" s="71"/>
      <c r="J159" s="40"/>
      <c r="K159" s="72">
        <f t="shared" si="95"/>
        <v>0</v>
      </c>
      <c r="L159" s="5"/>
      <c r="M159" s="5"/>
      <c r="N159" s="40"/>
      <c r="O159" s="88">
        <f t="shared" si="96"/>
        <v>0</v>
      </c>
      <c r="P159" s="94"/>
      <c r="Q159" s="94"/>
      <c r="R159" s="92">
        <f t="shared" si="94"/>
        <v>0</v>
      </c>
      <c r="S159" s="70"/>
      <c r="T159" s="99">
        <f t="shared" si="112"/>
        <v>0</v>
      </c>
    </row>
    <row r="160" spans="1:43" ht="14.1" x14ac:dyDescent="0.5">
      <c r="A160" s="34"/>
      <c r="B160" s="34"/>
      <c r="C160" s="36"/>
      <c r="D160" s="34"/>
      <c r="E160" s="36"/>
      <c r="F160" s="85"/>
      <c r="G160" s="73">
        <f t="shared" si="93"/>
        <v>0</v>
      </c>
      <c r="H160" s="71"/>
      <c r="I160" s="71"/>
      <c r="J160" s="40"/>
      <c r="K160" s="72">
        <f t="shared" si="95"/>
        <v>0</v>
      </c>
      <c r="L160" s="5"/>
      <c r="M160" s="5"/>
      <c r="N160" s="40"/>
      <c r="O160" s="88">
        <f t="shared" si="96"/>
        <v>0</v>
      </c>
      <c r="P160" s="94"/>
      <c r="Q160" s="94"/>
      <c r="R160" s="92">
        <f t="shared" si="94"/>
        <v>0</v>
      </c>
      <c r="S160" s="70"/>
      <c r="T160" s="99">
        <f t="shared" si="112"/>
        <v>0</v>
      </c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</row>
    <row r="161" spans="1:43" s="55" customFormat="1" ht="14.1" x14ac:dyDescent="0.5">
      <c r="A161" s="51"/>
      <c r="B161" s="51"/>
      <c r="C161" s="56"/>
      <c r="D161" s="51"/>
      <c r="E161" s="56"/>
      <c r="F161" s="81"/>
      <c r="G161" s="74">
        <f t="shared" si="93"/>
        <v>0</v>
      </c>
      <c r="H161" s="40"/>
      <c r="I161" s="40"/>
      <c r="J161" s="40"/>
      <c r="K161" s="41">
        <f t="shared" si="95"/>
        <v>0</v>
      </c>
      <c r="L161" s="40"/>
      <c r="M161" s="40"/>
      <c r="N161" s="40"/>
      <c r="O161" s="89">
        <f t="shared" si="96"/>
        <v>0</v>
      </c>
      <c r="P161" s="95"/>
      <c r="Q161" s="95"/>
      <c r="R161" s="92">
        <f t="shared" si="94"/>
        <v>0</v>
      </c>
      <c r="S161" s="42"/>
      <c r="T161" s="99">
        <f t="shared" si="112"/>
        <v>0</v>
      </c>
    </row>
    <row r="162" spans="1:43" ht="14.1" x14ac:dyDescent="0.5">
      <c r="A162" s="34"/>
      <c r="B162" s="34"/>
      <c r="C162" s="34"/>
      <c r="D162" s="34"/>
      <c r="E162" s="36"/>
      <c r="F162" s="82"/>
      <c r="G162" s="73">
        <f t="shared" si="93"/>
        <v>0</v>
      </c>
      <c r="H162" s="71"/>
      <c r="I162" s="71"/>
      <c r="J162" s="40"/>
      <c r="K162" s="72">
        <f t="shared" si="95"/>
        <v>0</v>
      </c>
      <c r="L162" s="5"/>
      <c r="M162" s="5"/>
      <c r="N162" s="40"/>
      <c r="O162" s="88">
        <f t="shared" si="96"/>
        <v>0</v>
      </c>
      <c r="P162" s="94"/>
      <c r="Q162" s="94"/>
      <c r="R162" s="92">
        <f t="shared" si="94"/>
        <v>0</v>
      </c>
      <c r="S162" s="70"/>
      <c r="T162" s="99">
        <f t="shared" si="112"/>
        <v>0</v>
      </c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</row>
    <row r="163" spans="1:43" ht="14.1" x14ac:dyDescent="0.5">
      <c r="A163" s="34"/>
      <c r="B163" s="34"/>
      <c r="C163" s="34"/>
      <c r="D163" s="34"/>
      <c r="E163" s="36"/>
      <c r="F163" s="85"/>
      <c r="G163" s="73">
        <f t="shared" si="93"/>
        <v>0</v>
      </c>
      <c r="H163" s="71"/>
      <c r="I163" s="71"/>
      <c r="J163" s="40"/>
      <c r="K163" s="72">
        <f t="shared" si="95"/>
        <v>0</v>
      </c>
      <c r="L163" s="5"/>
      <c r="M163" s="5"/>
      <c r="N163" s="40"/>
      <c r="O163" s="88">
        <f t="shared" si="96"/>
        <v>0</v>
      </c>
      <c r="P163" s="94"/>
      <c r="Q163" s="94"/>
      <c r="R163" s="92">
        <f t="shared" si="94"/>
        <v>0</v>
      </c>
      <c r="S163" s="70"/>
      <c r="T163" s="99">
        <f t="shared" si="112"/>
        <v>0</v>
      </c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</row>
    <row r="164" spans="1:43" ht="14.1" x14ac:dyDescent="0.5">
      <c r="A164" s="34"/>
      <c r="B164" s="34"/>
      <c r="C164" s="34"/>
      <c r="D164" s="34"/>
      <c r="E164" s="36"/>
      <c r="F164" s="85"/>
      <c r="G164" s="73">
        <f t="shared" si="93"/>
        <v>0</v>
      </c>
      <c r="H164" s="71"/>
      <c r="I164" s="71"/>
      <c r="J164" s="40"/>
      <c r="K164" s="72">
        <f t="shared" si="95"/>
        <v>0</v>
      </c>
      <c r="L164" s="5"/>
      <c r="M164" s="5"/>
      <c r="N164" s="40"/>
      <c r="O164" s="88">
        <f t="shared" si="96"/>
        <v>0</v>
      </c>
      <c r="P164" s="94"/>
      <c r="Q164" s="94"/>
      <c r="R164" s="92">
        <f t="shared" si="94"/>
        <v>0</v>
      </c>
      <c r="S164" s="70"/>
      <c r="T164" s="99">
        <f t="shared" si="112"/>
        <v>0</v>
      </c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</row>
    <row r="165" spans="1:43" ht="14.1" x14ac:dyDescent="0.5">
      <c r="A165" s="34"/>
      <c r="B165" s="34"/>
      <c r="C165" s="34"/>
      <c r="D165" s="34"/>
      <c r="E165" s="36"/>
      <c r="F165" s="85"/>
      <c r="G165" s="73">
        <f t="shared" si="93"/>
        <v>0</v>
      </c>
      <c r="H165" s="71"/>
      <c r="I165" s="71"/>
      <c r="J165" s="40"/>
      <c r="K165" s="72">
        <f t="shared" si="95"/>
        <v>0</v>
      </c>
      <c r="L165" s="5"/>
      <c r="M165" s="5"/>
      <c r="N165" s="40"/>
      <c r="O165" s="88">
        <f t="shared" si="96"/>
        <v>0</v>
      </c>
      <c r="P165" s="94"/>
      <c r="Q165" s="94"/>
      <c r="R165" s="92">
        <f t="shared" si="94"/>
        <v>0</v>
      </c>
      <c r="S165" s="70"/>
      <c r="T165" s="99">
        <f t="shared" si="112"/>
        <v>0</v>
      </c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</row>
    <row r="166" spans="1:43" ht="14.1" x14ac:dyDescent="0.5">
      <c r="A166" s="34"/>
      <c r="B166" s="34"/>
      <c r="C166" s="34"/>
      <c r="D166" s="34"/>
      <c r="E166" s="36"/>
      <c r="F166" s="85"/>
      <c r="G166" s="73">
        <f t="shared" si="93"/>
        <v>0</v>
      </c>
      <c r="H166" s="71"/>
      <c r="I166" s="71"/>
      <c r="J166" s="40"/>
      <c r="K166" s="72">
        <f t="shared" si="95"/>
        <v>0</v>
      </c>
      <c r="L166" s="5"/>
      <c r="M166" s="5"/>
      <c r="N166" s="40"/>
      <c r="O166" s="88">
        <f t="shared" si="96"/>
        <v>0</v>
      </c>
      <c r="P166" s="94"/>
      <c r="Q166" s="94"/>
      <c r="R166" s="92">
        <f t="shared" si="94"/>
        <v>0</v>
      </c>
      <c r="S166" s="70"/>
      <c r="T166" s="99">
        <f t="shared" si="112"/>
        <v>0</v>
      </c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</row>
    <row r="167" spans="1:43" ht="14.1" x14ac:dyDescent="0.5">
      <c r="A167" s="34"/>
      <c r="B167" s="34"/>
      <c r="C167" s="34"/>
      <c r="D167" s="34"/>
      <c r="E167" s="36"/>
      <c r="F167" s="85"/>
      <c r="G167" s="73">
        <f t="shared" si="93"/>
        <v>0</v>
      </c>
      <c r="H167" s="71"/>
      <c r="I167" s="71"/>
      <c r="J167" s="40"/>
      <c r="K167" s="72">
        <f t="shared" si="95"/>
        <v>0</v>
      </c>
      <c r="L167" s="5"/>
      <c r="M167" s="5"/>
      <c r="N167" s="40"/>
      <c r="O167" s="88">
        <f t="shared" si="96"/>
        <v>0</v>
      </c>
      <c r="P167" s="94"/>
      <c r="Q167" s="94"/>
      <c r="R167" s="92">
        <f t="shared" si="94"/>
        <v>0</v>
      </c>
      <c r="S167" s="70"/>
      <c r="T167" s="99">
        <f t="shared" si="112"/>
        <v>0</v>
      </c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</row>
    <row r="168" spans="1:43" s="55" customFormat="1" ht="14.1" x14ac:dyDescent="0.5">
      <c r="A168" s="51"/>
      <c r="B168" s="51"/>
      <c r="C168" s="51"/>
      <c r="D168" s="51"/>
      <c r="E168" s="56"/>
      <c r="F168" s="81"/>
      <c r="G168" s="74">
        <f t="shared" si="93"/>
        <v>0</v>
      </c>
      <c r="H168" s="40"/>
      <c r="I168" s="40"/>
      <c r="J168" s="40"/>
      <c r="K168" s="41">
        <f t="shared" si="95"/>
        <v>0</v>
      </c>
      <c r="L168" s="40"/>
      <c r="M168" s="40"/>
      <c r="N168" s="40"/>
      <c r="O168" s="89">
        <f t="shared" si="96"/>
        <v>0</v>
      </c>
      <c r="P168" s="95"/>
      <c r="Q168" s="95"/>
      <c r="R168" s="92">
        <f t="shared" si="94"/>
        <v>0</v>
      </c>
      <c r="S168" s="42"/>
      <c r="T168" s="99">
        <f t="shared" si="112"/>
        <v>0</v>
      </c>
    </row>
    <row r="169" spans="1:43" ht="14.1" x14ac:dyDescent="0.5">
      <c r="A169" s="34"/>
      <c r="B169" s="34"/>
      <c r="C169" s="34"/>
      <c r="D169" s="34"/>
      <c r="E169" s="36"/>
      <c r="F169" s="82"/>
      <c r="G169" s="73">
        <f t="shared" si="93"/>
        <v>0</v>
      </c>
      <c r="H169" s="71"/>
      <c r="I169" s="71"/>
      <c r="J169" s="40"/>
      <c r="K169" s="72">
        <f t="shared" si="95"/>
        <v>0</v>
      </c>
      <c r="L169" s="5"/>
      <c r="M169" s="5"/>
      <c r="N169" s="40"/>
      <c r="O169" s="88">
        <f t="shared" si="96"/>
        <v>0</v>
      </c>
      <c r="P169" s="94"/>
      <c r="Q169" s="94"/>
      <c r="R169" s="92">
        <f t="shared" si="94"/>
        <v>0</v>
      </c>
      <c r="S169" s="70"/>
      <c r="T169" s="99">
        <f t="shared" si="112"/>
        <v>0</v>
      </c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</row>
    <row r="170" spans="1:43" s="55" customFormat="1" ht="14.1" x14ac:dyDescent="0.5">
      <c r="A170" s="51"/>
      <c r="B170" s="51"/>
      <c r="C170" s="51"/>
      <c r="D170" s="51"/>
      <c r="E170" s="56"/>
      <c r="F170" s="81"/>
      <c r="G170" s="74">
        <f t="shared" si="93"/>
        <v>0</v>
      </c>
      <c r="H170" s="40"/>
      <c r="I170" s="40"/>
      <c r="J170" s="40"/>
      <c r="K170" s="41">
        <f t="shared" si="95"/>
        <v>0</v>
      </c>
      <c r="L170" s="40"/>
      <c r="M170" s="40"/>
      <c r="N170" s="40"/>
      <c r="O170" s="89">
        <f t="shared" si="96"/>
        <v>0</v>
      </c>
      <c r="P170" s="95"/>
      <c r="Q170" s="95"/>
      <c r="R170" s="92">
        <f t="shared" si="94"/>
        <v>0</v>
      </c>
      <c r="S170" s="42"/>
      <c r="T170" s="99">
        <f t="shared" si="112"/>
        <v>0</v>
      </c>
    </row>
    <row r="171" spans="1:43" ht="14.1" x14ac:dyDescent="0.5">
      <c r="A171" s="34"/>
      <c r="B171" s="34"/>
      <c r="C171" s="34"/>
      <c r="D171" s="35"/>
      <c r="E171" s="67"/>
      <c r="F171" s="85"/>
      <c r="G171" s="73">
        <f t="shared" si="93"/>
        <v>0</v>
      </c>
      <c r="H171" s="71"/>
      <c r="I171" s="71"/>
      <c r="J171" s="40"/>
      <c r="K171" s="72">
        <f t="shared" si="95"/>
        <v>0</v>
      </c>
      <c r="L171" s="5"/>
      <c r="M171" s="5"/>
      <c r="N171" s="40"/>
      <c r="O171" s="88">
        <f t="shared" si="96"/>
        <v>0</v>
      </c>
      <c r="P171" s="94"/>
      <c r="Q171" s="94"/>
      <c r="R171" s="92">
        <f t="shared" si="94"/>
        <v>0</v>
      </c>
      <c r="S171" s="70"/>
      <c r="T171" s="99">
        <f t="shared" si="112"/>
        <v>0</v>
      </c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</row>
    <row r="172" spans="1:43" s="55" customFormat="1" x14ac:dyDescent="0.5">
      <c r="D172" s="43"/>
      <c r="E172" s="57"/>
      <c r="F172" s="81"/>
      <c r="H172" s="58"/>
      <c r="I172" s="58"/>
      <c r="J172" s="58"/>
      <c r="K172" s="59"/>
      <c r="L172" s="58"/>
      <c r="M172" s="58"/>
      <c r="N172" s="58"/>
      <c r="O172" s="90"/>
      <c r="P172" s="96"/>
      <c r="Q172" s="96"/>
      <c r="R172" s="92">
        <f t="shared" si="94"/>
        <v>0</v>
      </c>
      <c r="S172" s="60"/>
      <c r="T172" s="99">
        <f t="shared" si="112"/>
        <v>0</v>
      </c>
    </row>
  </sheetData>
  <sortState ref="A7:G8">
    <sortCondition ref="C2:C120"/>
    <sortCondition ref="A2:A120"/>
    <sortCondition ref="B2:B120"/>
  </sortState>
  <pageMargins left="0.19685039370078741" right="0.19685039370078741" top="0.74803149606299213" bottom="0.74803149606299213" header="0.31496062992125984" footer="0.31496062992125984"/>
  <pageSetup paperSize="9" scale="70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5"/>
  <sheetViews>
    <sheetView topLeftCell="A226" workbookViewId="0">
      <selection activeCell="C245" sqref="A1:C245"/>
    </sheetView>
  </sheetViews>
  <sheetFormatPr defaultColWidth="11" defaultRowHeight="14.4" x14ac:dyDescent="0.55000000000000004"/>
  <cols>
    <col min="1" max="1" width="7.3125" style="75" bestFit="1" customWidth="1"/>
    <col min="2" max="2" width="42.89453125" customWidth="1"/>
    <col min="3" max="3" width="28.89453125" customWidth="1"/>
  </cols>
  <sheetData>
    <row r="1" spans="1:3" x14ac:dyDescent="0.55000000000000004">
      <c r="A1" s="76" t="s">
        <v>48</v>
      </c>
      <c r="B1" s="1" t="s">
        <v>49</v>
      </c>
      <c r="C1" s="1" t="s">
        <v>50</v>
      </c>
    </row>
    <row r="2" spans="1:3" x14ac:dyDescent="0.55000000000000004">
      <c r="A2" s="76">
        <v>1</v>
      </c>
      <c r="B2" s="1"/>
      <c r="C2" s="1"/>
    </row>
    <row r="3" spans="1:3" x14ac:dyDescent="0.55000000000000004">
      <c r="A3" s="76">
        <v>2</v>
      </c>
      <c r="B3" s="1"/>
      <c r="C3" s="1"/>
    </row>
    <row r="4" spans="1:3" x14ac:dyDescent="0.55000000000000004">
      <c r="A4" s="76">
        <v>3</v>
      </c>
      <c r="B4" s="1"/>
      <c r="C4" s="1"/>
    </row>
    <row r="5" spans="1:3" x14ac:dyDescent="0.55000000000000004">
      <c r="A5" s="76">
        <v>4</v>
      </c>
      <c r="B5" s="1"/>
      <c r="C5" s="1"/>
    </row>
    <row r="6" spans="1:3" x14ac:dyDescent="0.55000000000000004">
      <c r="A6" s="76">
        <v>5</v>
      </c>
      <c r="B6" s="1"/>
      <c r="C6" s="1"/>
    </row>
    <row r="7" spans="1:3" x14ac:dyDescent="0.55000000000000004">
      <c r="A7" s="76">
        <v>6</v>
      </c>
      <c r="B7" s="1"/>
      <c r="C7" s="1"/>
    </row>
    <row r="8" spans="1:3" x14ac:dyDescent="0.55000000000000004">
      <c r="A8" s="76">
        <v>7</v>
      </c>
      <c r="B8" s="1"/>
      <c r="C8" s="1"/>
    </row>
    <row r="9" spans="1:3" x14ac:dyDescent="0.55000000000000004">
      <c r="A9" s="76">
        <v>8</v>
      </c>
      <c r="B9" s="1"/>
      <c r="C9" s="1"/>
    </row>
    <row r="10" spans="1:3" x14ac:dyDescent="0.55000000000000004">
      <c r="A10" s="76">
        <v>9</v>
      </c>
      <c r="B10" s="1"/>
      <c r="C10" s="1"/>
    </row>
    <row r="11" spans="1:3" x14ac:dyDescent="0.55000000000000004">
      <c r="A11" s="76">
        <v>10</v>
      </c>
      <c r="B11" s="1"/>
      <c r="C11" s="1"/>
    </row>
    <row r="12" spans="1:3" x14ac:dyDescent="0.55000000000000004">
      <c r="A12" s="76">
        <v>11</v>
      </c>
      <c r="B12" s="1"/>
      <c r="C12" s="1"/>
    </row>
    <row r="13" spans="1:3" x14ac:dyDescent="0.55000000000000004">
      <c r="A13" s="76">
        <v>12</v>
      </c>
      <c r="B13" s="1"/>
      <c r="C13" s="1"/>
    </row>
    <row r="14" spans="1:3" x14ac:dyDescent="0.55000000000000004">
      <c r="A14" s="76">
        <v>13</v>
      </c>
      <c r="B14" s="1"/>
      <c r="C14" s="1"/>
    </row>
    <row r="15" spans="1:3" x14ac:dyDescent="0.55000000000000004">
      <c r="A15" s="76">
        <v>14</v>
      </c>
      <c r="B15" s="1"/>
      <c r="C15" s="1"/>
    </row>
    <row r="16" spans="1:3" x14ac:dyDescent="0.55000000000000004">
      <c r="A16" s="76">
        <v>15</v>
      </c>
      <c r="B16" s="1"/>
      <c r="C16" s="1"/>
    </row>
    <row r="17" spans="1:3" x14ac:dyDescent="0.55000000000000004">
      <c r="A17" s="76">
        <v>16</v>
      </c>
      <c r="B17" s="1"/>
      <c r="C17" s="1"/>
    </row>
    <row r="18" spans="1:3" x14ac:dyDescent="0.55000000000000004">
      <c r="A18" s="76">
        <v>17</v>
      </c>
      <c r="B18" s="1"/>
      <c r="C18" s="1"/>
    </row>
    <row r="19" spans="1:3" x14ac:dyDescent="0.55000000000000004">
      <c r="A19" s="76">
        <v>18</v>
      </c>
      <c r="B19" s="1"/>
      <c r="C19" s="1"/>
    </row>
    <row r="20" spans="1:3" x14ac:dyDescent="0.55000000000000004">
      <c r="A20" s="76">
        <v>19</v>
      </c>
      <c r="B20" s="1"/>
      <c r="C20" s="1"/>
    </row>
    <row r="21" spans="1:3" x14ac:dyDescent="0.55000000000000004">
      <c r="A21" s="76">
        <v>20</v>
      </c>
      <c r="B21" s="1"/>
      <c r="C21" s="1"/>
    </row>
    <row r="22" spans="1:3" x14ac:dyDescent="0.55000000000000004">
      <c r="A22" s="76">
        <v>21</v>
      </c>
      <c r="B22" s="1"/>
      <c r="C22" s="1"/>
    </row>
    <row r="23" spans="1:3" x14ac:dyDescent="0.55000000000000004">
      <c r="A23" s="76">
        <v>22</v>
      </c>
      <c r="B23" s="1"/>
      <c r="C23" s="1"/>
    </row>
    <row r="24" spans="1:3" x14ac:dyDescent="0.55000000000000004">
      <c r="A24" s="76">
        <v>23</v>
      </c>
      <c r="B24" s="1"/>
      <c r="C24" s="1"/>
    </row>
    <row r="25" spans="1:3" x14ac:dyDescent="0.55000000000000004">
      <c r="A25" s="76">
        <v>24</v>
      </c>
      <c r="B25" s="1"/>
      <c r="C25" s="1"/>
    </row>
    <row r="26" spans="1:3" x14ac:dyDescent="0.55000000000000004">
      <c r="A26" s="76">
        <v>25</v>
      </c>
      <c r="B26" s="1"/>
      <c r="C26" s="1"/>
    </row>
    <row r="27" spans="1:3" x14ac:dyDescent="0.55000000000000004">
      <c r="A27" s="76">
        <v>26</v>
      </c>
      <c r="B27" s="1"/>
      <c r="C27" s="1"/>
    </row>
    <row r="28" spans="1:3" x14ac:dyDescent="0.55000000000000004">
      <c r="A28" s="76">
        <v>27</v>
      </c>
      <c r="B28" s="1"/>
      <c r="C28" s="1"/>
    </row>
    <row r="29" spans="1:3" x14ac:dyDescent="0.55000000000000004">
      <c r="A29" s="76">
        <v>28</v>
      </c>
      <c r="B29" s="1"/>
      <c r="C29" s="1"/>
    </row>
    <row r="30" spans="1:3" x14ac:dyDescent="0.55000000000000004">
      <c r="A30" s="76">
        <v>29</v>
      </c>
      <c r="B30" s="1"/>
      <c r="C30" s="1"/>
    </row>
    <row r="31" spans="1:3" x14ac:dyDescent="0.55000000000000004">
      <c r="A31" s="76">
        <v>30</v>
      </c>
      <c r="B31" s="1"/>
      <c r="C31" s="1"/>
    </row>
    <row r="32" spans="1:3" x14ac:dyDescent="0.55000000000000004">
      <c r="A32" s="76">
        <v>31</v>
      </c>
      <c r="B32" s="1"/>
      <c r="C32" s="1"/>
    </row>
    <row r="33" spans="1:3" x14ac:dyDescent="0.55000000000000004">
      <c r="A33" s="76">
        <v>32</v>
      </c>
      <c r="B33" s="1"/>
      <c r="C33" s="1"/>
    </row>
    <row r="34" spans="1:3" x14ac:dyDescent="0.55000000000000004">
      <c r="A34" s="76">
        <v>33</v>
      </c>
      <c r="B34" s="1"/>
      <c r="C34" s="1"/>
    </row>
    <row r="35" spans="1:3" x14ac:dyDescent="0.55000000000000004">
      <c r="A35" s="76">
        <v>34</v>
      </c>
      <c r="B35" s="1"/>
      <c r="C35" s="1"/>
    </row>
    <row r="36" spans="1:3" x14ac:dyDescent="0.55000000000000004">
      <c r="A36" s="76">
        <v>35</v>
      </c>
      <c r="B36" s="1"/>
      <c r="C36" s="1"/>
    </row>
    <row r="37" spans="1:3" x14ac:dyDescent="0.55000000000000004">
      <c r="A37" s="76">
        <v>36</v>
      </c>
      <c r="B37" s="1"/>
      <c r="C37" s="1"/>
    </row>
    <row r="38" spans="1:3" x14ac:dyDescent="0.55000000000000004">
      <c r="A38" s="76">
        <v>37</v>
      </c>
      <c r="B38" s="1"/>
      <c r="C38" s="1"/>
    </row>
    <row r="39" spans="1:3" x14ac:dyDescent="0.55000000000000004">
      <c r="A39" s="76">
        <v>38</v>
      </c>
      <c r="B39" s="1"/>
      <c r="C39" s="1"/>
    </row>
    <row r="40" spans="1:3" x14ac:dyDescent="0.55000000000000004">
      <c r="A40" s="76">
        <v>39</v>
      </c>
      <c r="B40" s="1"/>
      <c r="C40" s="1"/>
    </row>
    <row r="41" spans="1:3" x14ac:dyDescent="0.55000000000000004">
      <c r="A41" s="76">
        <v>40</v>
      </c>
      <c r="B41" s="1"/>
      <c r="C41" s="1"/>
    </row>
    <row r="42" spans="1:3" x14ac:dyDescent="0.55000000000000004">
      <c r="A42" s="76">
        <v>41</v>
      </c>
      <c r="B42" s="1"/>
      <c r="C42" s="1"/>
    </row>
    <row r="43" spans="1:3" x14ac:dyDescent="0.55000000000000004">
      <c r="A43" s="76">
        <v>42</v>
      </c>
      <c r="B43" s="1"/>
      <c r="C43" s="1"/>
    </row>
    <row r="44" spans="1:3" x14ac:dyDescent="0.55000000000000004">
      <c r="A44" s="76">
        <v>43</v>
      </c>
      <c r="B44" s="1"/>
      <c r="C44" s="1"/>
    </row>
    <row r="45" spans="1:3" x14ac:dyDescent="0.55000000000000004">
      <c r="A45" s="76">
        <v>44</v>
      </c>
      <c r="B45" s="1"/>
      <c r="C45" s="1"/>
    </row>
    <row r="46" spans="1:3" x14ac:dyDescent="0.55000000000000004">
      <c r="A46" s="76">
        <v>45</v>
      </c>
      <c r="B46" s="1"/>
      <c r="C46" s="1"/>
    </row>
    <row r="47" spans="1:3" x14ac:dyDescent="0.55000000000000004">
      <c r="A47" s="76">
        <v>46</v>
      </c>
      <c r="B47" s="1"/>
      <c r="C47" s="1"/>
    </row>
    <row r="48" spans="1:3" x14ac:dyDescent="0.55000000000000004">
      <c r="A48" s="76">
        <v>47</v>
      </c>
      <c r="B48" s="1"/>
      <c r="C48" s="1"/>
    </row>
    <row r="49" spans="1:3" x14ac:dyDescent="0.55000000000000004">
      <c r="A49" s="76">
        <v>48</v>
      </c>
      <c r="B49" s="1"/>
      <c r="C49" s="1"/>
    </row>
    <row r="50" spans="1:3" x14ac:dyDescent="0.55000000000000004">
      <c r="A50" s="76">
        <v>49</v>
      </c>
      <c r="B50" s="1"/>
      <c r="C50" s="1"/>
    </row>
    <row r="51" spans="1:3" x14ac:dyDescent="0.55000000000000004">
      <c r="A51" s="76">
        <v>50</v>
      </c>
      <c r="B51" s="1"/>
      <c r="C51" s="1"/>
    </row>
    <row r="52" spans="1:3" x14ac:dyDescent="0.55000000000000004">
      <c r="A52" s="76">
        <v>51</v>
      </c>
      <c r="B52" s="1"/>
      <c r="C52" s="1"/>
    </row>
    <row r="53" spans="1:3" x14ac:dyDescent="0.55000000000000004">
      <c r="A53" s="76">
        <v>52</v>
      </c>
      <c r="B53" s="1"/>
      <c r="C53" s="1"/>
    </row>
    <row r="54" spans="1:3" x14ac:dyDescent="0.55000000000000004">
      <c r="A54" s="76">
        <v>53</v>
      </c>
      <c r="B54" s="1"/>
      <c r="C54" s="1"/>
    </row>
    <row r="55" spans="1:3" x14ac:dyDescent="0.55000000000000004">
      <c r="A55" s="76">
        <v>54</v>
      </c>
      <c r="B55" s="1"/>
      <c r="C55" s="1"/>
    </row>
    <row r="56" spans="1:3" x14ac:dyDescent="0.55000000000000004">
      <c r="A56" s="76">
        <v>55</v>
      </c>
      <c r="B56" s="1"/>
      <c r="C56" s="1"/>
    </row>
    <row r="57" spans="1:3" x14ac:dyDescent="0.55000000000000004">
      <c r="A57" s="76">
        <v>56</v>
      </c>
      <c r="B57" s="1"/>
      <c r="C57" s="1"/>
    </row>
    <row r="58" spans="1:3" x14ac:dyDescent="0.55000000000000004">
      <c r="A58" s="76">
        <v>57</v>
      </c>
      <c r="B58" s="1"/>
      <c r="C58" s="1"/>
    </row>
    <row r="59" spans="1:3" x14ac:dyDescent="0.55000000000000004">
      <c r="A59" s="76">
        <v>58</v>
      </c>
      <c r="B59" s="1"/>
      <c r="C59" s="1"/>
    </row>
    <row r="60" spans="1:3" x14ac:dyDescent="0.55000000000000004">
      <c r="A60" s="76">
        <v>59</v>
      </c>
      <c r="B60" s="1"/>
      <c r="C60" s="1"/>
    </row>
    <row r="61" spans="1:3" x14ac:dyDescent="0.55000000000000004">
      <c r="A61" s="76">
        <v>60</v>
      </c>
      <c r="B61" s="1"/>
      <c r="C61" s="1"/>
    </row>
    <row r="62" spans="1:3" x14ac:dyDescent="0.55000000000000004">
      <c r="A62" s="76">
        <v>61</v>
      </c>
      <c r="B62" s="1"/>
      <c r="C62" s="1"/>
    </row>
    <row r="63" spans="1:3" x14ac:dyDescent="0.55000000000000004">
      <c r="A63" s="76">
        <v>62</v>
      </c>
      <c r="B63" s="1"/>
      <c r="C63" s="1"/>
    </row>
    <row r="64" spans="1:3" x14ac:dyDescent="0.55000000000000004">
      <c r="A64" s="76">
        <v>63</v>
      </c>
      <c r="B64" s="1"/>
      <c r="C64" s="1"/>
    </row>
    <row r="65" spans="1:3" x14ac:dyDescent="0.55000000000000004">
      <c r="A65" s="76">
        <v>64</v>
      </c>
      <c r="B65" s="1"/>
      <c r="C65" s="1"/>
    </row>
    <row r="66" spans="1:3" x14ac:dyDescent="0.55000000000000004">
      <c r="A66" s="76">
        <v>65</v>
      </c>
      <c r="B66" s="1"/>
      <c r="C66" s="1"/>
    </row>
    <row r="67" spans="1:3" x14ac:dyDescent="0.55000000000000004">
      <c r="A67" s="76">
        <v>66</v>
      </c>
      <c r="B67" s="1"/>
      <c r="C67" s="1"/>
    </row>
    <row r="68" spans="1:3" x14ac:dyDescent="0.55000000000000004">
      <c r="A68" s="76">
        <v>67</v>
      </c>
      <c r="B68" s="1"/>
      <c r="C68" s="1"/>
    </row>
    <row r="69" spans="1:3" x14ac:dyDescent="0.55000000000000004">
      <c r="A69" s="76">
        <v>68</v>
      </c>
      <c r="B69" s="1"/>
      <c r="C69" s="1"/>
    </row>
    <row r="70" spans="1:3" x14ac:dyDescent="0.55000000000000004">
      <c r="A70" s="76">
        <v>69</v>
      </c>
      <c r="B70" s="1"/>
      <c r="C70" s="1"/>
    </row>
    <row r="71" spans="1:3" x14ac:dyDescent="0.55000000000000004">
      <c r="A71" s="76">
        <v>70</v>
      </c>
      <c r="B71" s="1"/>
      <c r="C71" s="1"/>
    </row>
    <row r="72" spans="1:3" x14ac:dyDescent="0.55000000000000004">
      <c r="A72" s="76">
        <v>71</v>
      </c>
      <c r="B72" s="1"/>
      <c r="C72" s="1"/>
    </row>
    <row r="73" spans="1:3" x14ac:dyDescent="0.55000000000000004">
      <c r="A73" s="76">
        <v>72</v>
      </c>
      <c r="B73" s="1"/>
      <c r="C73" s="1"/>
    </row>
    <row r="74" spans="1:3" x14ac:dyDescent="0.55000000000000004">
      <c r="A74" s="76">
        <v>73</v>
      </c>
      <c r="B74" s="1"/>
      <c r="C74" s="1"/>
    </row>
    <row r="75" spans="1:3" x14ac:dyDescent="0.55000000000000004">
      <c r="A75" s="76">
        <v>74</v>
      </c>
      <c r="B75" s="1"/>
      <c r="C75" s="1"/>
    </row>
    <row r="76" spans="1:3" x14ac:dyDescent="0.55000000000000004">
      <c r="A76" s="76">
        <v>75</v>
      </c>
      <c r="B76" s="1"/>
      <c r="C76" s="1"/>
    </row>
    <row r="77" spans="1:3" x14ac:dyDescent="0.55000000000000004">
      <c r="A77" s="76">
        <v>76</v>
      </c>
      <c r="B77" s="1"/>
      <c r="C77" s="1"/>
    </row>
    <row r="78" spans="1:3" x14ac:dyDescent="0.55000000000000004">
      <c r="A78" s="76">
        <v>77</v>
      </c>
      <c r="B78" s="1"/>
      <c r="C78" s="1"/>
    </row>
    <row r="79" spans="1:3" x14ac:dyDescent="0.55000000000000004">
      <c r="A79" s="76">
        <v>78</v>
      </c>
      <c r="B79" s="1"/>
      <c r="C79" s="1"/>
    </row>
    <row r="80" spans="1:3" x14ac:dyDescent="0.55000000000000004">
      <c r="A80" s="76">
        <v>79</v>
      </c>
      <c r="B80" s="1"/>
      <c r="C80" s="1"/>
    </row>
    <row r="81" spans="1:3" x14ac:dyDescent="0.55000000000000004">
      <c r="A81" s="76">
        <v>80</v>
      </c>
      <c r="B81" s="1"/>
      <c r="C81" s="1"/>
    </row>
    <row r="82" spans="1:3" x14ac:dyDescent="0.55000000000000004">
      <c r="A82" s="76">
        <v>81</v>
      </c>
      <c r="B82" s="1"/>
      <c r="C82" s="1"/>
    </row>
    <row r="83" spans="1:3" x14ac:dyDescent="0.55000000000000004">
      <c r="A83" s="76">
        <v>82</v>
      </c>
      <c r="B83" s="1"/>
      <c r="C83" s="1"/>
    </row>
    <row r="84" spans="1:3" x14ac:dyDescent="0.55000000000000004">
      <c r="A84" s="76">
        <v>83</v>
      </c>
      <c r="B84" s="1"/>
      <c r="C84" s="1"/>
    </row>
    <row r="85" spans="1:3" x14ac:dyDescent="0.55000000000000004">
      <c r="A85" s="76">
        <v>84</v>
      </c>
      <c r="B85" s="1"/>
      <c r="C85" s="1"/>
    </row>
    <row r="86" spans="1:3" x14ac:dyDescent="0.55000000000000004">
      <c r="A86" s="76">
        <v>85</v>
      </c>
      <c r="B86" s="1"/>
      <c r="C86" s="1"/>
    </row>
    <row r="87" spans="1:3" x14ac:dyDescent="0.55000000000000004">
      <c r="A87" s="76">
        <v>86</v>
      </c>
      <c r="B87" s="1"/>
      <c r="C87" s="1"/>
    </row>
    <row r="88" spans="1:3" x14ac:dyDescent="0.55000000000000004">
      <c r="A88" s="76">
        <v>87</v>
      </c>
      <c r="B88" s="1"/>
      <c r="C88" s="1"/>
    </row>
    <row r="89" spans="1:3" x14ac:dyDescent="0.55000000000000004">
      <c r="A89" s="76">
        <v>88</v>
      </c>
      <c r="B89" s="1"/>
      <c r="C89" s="1"/>
    </row>
    <row r="90" spans="1:3" x14ac:dyDescent="0.55000000000000004">
      <c r="A90" s="76">
        <v>89</v>
      </c>
      <c r="B90" s="1"/>
      <c r="C90" s="1"/>
    </row>
    <row r="91" spans="1:3" x14ac:dyDescent="0.55000000000000004">
      <c r="A91" s="76">
        <v>90</v>
      </c>
      <c r="B91" s="1"/>
      <c r="C91" s="1"/>
    </row>
    <row r="92" spans="1:3" x14ac:dyDescent="0.55000000000000004">
      <c r="A92" s="76">
        <v>91</v>
      </c>
      <c r="B92" s="1"/>
      <c r="C92" s="1"/>
    </row>
    <row r="93" spans="1:3" x14ac:dyDescent="0.55000000000000004">
      <c r="A93" s="76">
        <v>92</v>
      </c>
      <c r="B93" s="1"/>
      <c r="C93" s="1"/>
    </row>
    <row r="94" spans="1:3" x14ac:dyDescent="0.55000000000000004">
      <c r="A94" s="76">
        <v>93</v>
      </c>
      <c r="B94" s="1"/>
      <c r="C94" s="1"/>
    </row>
    <row r="95" spans="1:3" x14ac:dyDescent="0.55000000000000004">
      <c r="A95" s="76">
        <v>94</v>
      </c>
      <c r="B95" s="1"/>
      <c r="C95" s="1"/>
    </row>
    <row r="96" spans="1:3" x14ac:dyDescent="0.55000000000000004">
      <c r="A96" s="76">
        <v>95</v>
      </c>
      <c r="B96" s="1"/>
      <c r="C96" s="1"/>
    </row>
    <row r="97" spans="1:3" x14ac:dyDescent="0.55000000000000004">
      <c r="A97" s="76">
        <v>96</v>
      </c>
      <c r="B97" s="1"/>
      <c r="C97" s="1"/>
    </row>
    <row r="98" spans="1:3" x14ac:dyDescent="0.55000000000000004">
      <c r="A98" s="76">
        <v>97</v>
      </c>
      <c r="B98" s="1"/>
      <c r="C98" s="1"/>
    </row>
    <row r="99" spans="1:3" x14ac:dyDescent="0.55000000000000004">
      <c r="A99" s="76">
        <v>98</v>
      </c>
      <c r="B99" s="1"/>
      <c r="C99" s="1"/>
    </row>
    <row r="100" spans="1:3" x14ac:dyDescent="0.55000000000000004">
      <c r="A100" s="76">
        <v>99</v>
      </c>
      <c r="B100" s="1"/>
      <c r="C100" s="1"/>
    </row>
    <row r="101" spans="1:3" x14ac:dyDescent="0.55000000000000004">
      <c r="A101" s="76">
        <v>100</v>
      </c>
      <c r="B101" s="1"/>
      <c r="C101" s="1"/>
    </row>
    <row r="102" spans="1:3" x14ac:dyDescent="0.55000000000000004">
      <c r="A102" s="76">
        <v>101</v>
      </c>
      <c r="B102" s="1"/>
      <c r="C102" s="1"/>
    </row>
    <row r="103" spans="1:3" x14ac:dyDescent="0.55000000000000004">
      <c r="A103" s="76">
        <v>102</v>
      </c>
      <c r="B103" s="1"/>
      <c r="C103" s="1"/>
    </row>
    <row r="104" spans="1:3" x14ac:dyDescent="0.55000000000000004">
      <c r="A104" s="76">
        <v>103</v>
      </c>
      <c r="B104" s="1"/>
      <c r="C104" s="1"/>
    </row>
    <row r="105" spans="1:3" x14ac:dyDescent="0.55000000000000004">
      <c r="A105" s="76">
        <v>104</v>
      </c>
      <c r="B105" s="1"/>
      <c r="C105" s="1"/>
    </row>
    <row r="106" spans="1:3" x14ac:dyDescent="0.55000000000000004">
      <c r="A106" s="76">
        <v>105</v>
      </c>
      <c r="B106" s="1"/>
      <c r="C106" s="1"/>
    </row>
    <row r="107" spans="1:3" x14ac:dyDescent="0.55000000000000004">
      <c r="A107" s="76">
        <v>106</v>
      </c>
      <c r="B107" s="1"/>
      <c r="C107" s="1"/>
    </row>
    <row r="108" spans="1:3" x14ac:dyDescent="0.55000000000000004">
      <c r="A108" s="76">
        <v>107</v>
      </c>
      <c r="B108" s="1"/>
      <c r="C108" s="1"/>
    </row>
    <row r="109" spans="1:3" x14ac:dyDescent="0.55000000000000004">
      <c r="A109" s="76">
        <v>108</v>
      </c>
      <c r="B109" s="1"/>
      <c r="C109" s="1"/>
    </row>
    <row r="110" spans="1:3" x14ac:dyDescent="0.55000000000000004">
      <c r="A110" s="76">
        <v>109</v>
      </c>
      <c r="B110" s="1"/>
      <c r="C110" s="1"/>
    </row>
    <row r="111" spans="1:3" x14ac:dyDescent="0.55000000000000004">
      <c r="A111" s="76">
        <v>110</v>
      </c>
      <c r="B111" s="1"/>
      <c r="C111" s="1"/>
    </row>
    <row r="112" spans="1:3" x14ac:dyDescent="0.55000000000000004">
      <c r="A112" s="76">
        <v>111</v>
      </c>
      <c r="B112" s="1"/>
      <c r="C112" s="1"/>
    </row>
    <row r="113" spans="1:3" x14ac:dyDescent="0.55000000000000004">
      <c r="A113" s="76">
        <v>112</v>
      </c>
      <c r="B113" s="1"/>
      <c r="C113" s="1"/>
    </row>
    <row r="114" spans="1:3" x14ac:dyDescent="0.55000000000000004">
      <c r="A114" s="76">
        <v>113</v>
      </c>
      <c r="B114" s="1"/>
      <c r="C114" s="1"/>
    </row>
    <row r="115" spans="1:3" x14ac:dyDescent="0.55000000000000004">
      <c r="A115" s="76">
        <v>114</v>
      </c>
      <c r="B115" s="1"/>
      <c r="C115" s="1"/>
    </row>
    <row r="116" spans="1:3" x14ac:dyDescent="0.55000000000000004">
      <c r="A116" s="76">
        <v>115</v>
      </c>
      <c r="B116" s="1"/>
      <c r="C116" s="1"/>
    </row>
    <row r="117" spans="1:3" x14ac:dyDescent="0.55000000000000004">
      <c r="A117" s="76">
        <v>116</v>
      </c>
      <c r="B117" s="1"/>
      <c r="C117" s="1"/>
    </row>
    <row r="118" spans="1:3" x14ac:dyDescent="0.55000000000000004">
      <c r="A118" s="76">
        <v>117</v>
      </c>
      <c r="B118" s="1"/>
      <c r="C118" s="1"/>
    </row>
    <row r="119" spans="1:3" x14ac:dyDescent="0.55000000000000004">
      <c r="A119" s="76">
        <v>118</v>
      </c>
      <c r="B119" s="1"/>
      <c r="C119" s="1"/>
    </row>
    <row r="120" spans="1:3" x14ac:dyDescent="0.55000000000000004">
      <c r="A120" s="76">
        <v>119</v>
      </c>
      <c r="B120" s="1"/>
      <c r="C120" s="1"/>
    </row>
    <row r="121" spans="1:3" x14ac:dyDescent="0.55000000000000004">
      <c r="A121" s="76">
        <v>120</v>
      </c>
      <c r="B121" s="1"/>
      <c r="C121" s="1"/>
    </row>
    <row r="122" spans="1:3" x14ac:dyDescent="0.55000000000000004">
      <c r="A122" s="76">
        <v>121</v>
      </c>
      <c r="B122" s="1"/>
      <c r="C122" s="1"/>
    </row>
    <row r="123" spans="1:3" x14ac:dyDescent="0.55000000000000004">
      <c r="A123" s="76">
        <v>122</v>
      </c>
      <c r="B123" s="1"/>
      <c r="C123" s="1"/>
    </row>
    <row r="124" spans="1:3" x14ac:dyDescent="0.55000000000000004">
      <c r="A124" s="76">
        <v>123</v>
      </c>
      <c r="B124" s="1"/>
      <c r="C124" s="1"/>
    </row>
    <row r="125" spans="1:3" x14ac:dyDescent="0.55000000000000004">
      <c r="A125" s="76">
        <v>124</v>
      </c>
      <c r="B125" s="1"/>
      <c r="C125" s="1"/>
    </row>
    <row r="126" spans="1:3" x14ac:dyDescent="0.55000000000000004">
      <c r="A126" s="76">
        <v>125</v>
      </c>
      <c r="B126" s="1"/>
      <c r="C126" s="1"/>
    </row>
    <row r="127" spans="1:3" x14ac:dyDescent="0.55000000000000004">
      <c r="A127" s="76">
        <v>126</v>
      </c>
      <c r="B127" s="1"/>
      <c r="C127" s="1"/>
    </row>
    <row r="128" spans="1:3" x14ac:dyDescent="0.55000000000000004">
      <c r="A128" s="76">
        <v>127</v>
      </c>
      <c r="B128" s="1"/>
      <c r="C128" s="1"/>
    </row>
    <row r="129" spans="1:3" x14ac:dyDescent="0.55000000000000004">
      <c r="A129" s="76">
        <v>128</v>
      </c>
      <c r="B129" s="1"/>
      <c r="C129" s="1"/>
    </row>
    <row r="130" spans="1:3" x14ac:dyDescent="0.55000000000000004">
      <c r="A130" s="76">
        <v>129</v>
      </c>
      <c r="B130" s="1"/>
      <c r="C130" s="1"/>
    </row>
    <row r="131" spans="1:3" x14ac:dyDescent="0.55000000000000004">
      <c r="A131" s="76">
        <v>130</v>
      </c>
      <c r="B131" s="1"/>
      <c r="C131" s="1"/>
    </row>
    <row r="132" spans="1:3" x14ac:dyDescent="0.55000000000000004">
      <c r="A132" s="76">
        <v>131</v>
      </c>
      <c r="B132" s="1"/>
      <c r="C132" s="1"/>
    </row>
    <row r="133" spans="1:3" x14ac:dyDescent="0.55000000000000004">
      <c r="A133" s="76">
        <v>132</v>
      </c>
      <c r="B133" s="1"/>
      <c r="C133" s="1"/>
    </row>
    <row r="134" spans="1:3" x14ac:dyDescent="0.55000000000000004">
      <c r="A134" s="76">
        <v>133</v>
      </c>
      <c r="B134" s="1"/>
      <c r="C134" s="1"/>
    </row>
    <row r="135" spans="1:3" x14ac:dyDescent="0.55000000000000004">
      <c r="A135" s="76">
        <v>134</v>
      </c>
      <c r="B135" s="1"/>
      <c r="C135" s="1"/>
    </row>
    <row r="136" spans="1:3" x14ac:dyDescent="0.55000000000000004">
      <c r="A136" s="76">
        <v>135</v>
      </c>
      <c r="B136" s="1"/>
      <c r="C136" s="1"/>
    </row>
    <row r="137" spans="1:3" x14ac:dyDescent="0.55000000000000004">
      <c r="A137" s="76">
        <v>136</v>
      </c>
      <c r="B137" s="1"/>
      <c r="C137" s="1"/>
    </row>
    <row r="138" spans="1:3" x14ac:dyDescent="0.55000000000000004">
      <c r="A138" s="76">
        <v>137</v>
      </c>
      <c r="B138" s="1"/>
      <c r="C138" s="1"/>
    </row>
    <row r="139" spans="1:3" x14ac:dyDescent="0.55000000000000004">
      <c r="A139" s="76">
        <v>138</v>
      </c>
      <c r="B139" s="1"/>
      <c r="C139" s="1"/>
    </row>
    <row r="140" spans="1:3" x14ac:dyDescent="0.55000000000000004">
      <c r="A140" s="76">
        <v>139</v>
      </c>
      <c r="B140" s="1"/>
      <c r="C140" s="1"/>
    </row>
    <row r="141" spans="1:3" x14ac:dyDescent="0.55000000000000004">
      <c r="A141" s="76">
        <v>140</v>
      </c>
      <c r="B141" s="1"/>
      <c r="C141" s="1"/>
    </row>
    <row r="142" spans="1:3" x14ac:dyDescent="0.55000000000000004">
      <c r="A142" s="76">
        <v>141</v>
      </c>
      <c r="B142" s="1"/>
      <c r="C142" s="1"/>
    </row>
    <row r="143" spans="1:3" x14ac:dyDescent="0.55000000000000004">
      <c r="A143" s="76">
        <v>142</v>
      </c>
      <c r="B143" s="1"/>
      <c r="C143" s="1"/>
    </row>
    <row r="144" spans="1:3" x14ac:dyDescent="0.55000000000000004">
      <c r="A144" s="76">
        <v>143</v>
      </c>
      <c r="B144" s="1"/>
      <c r="C144" s="1"/>
    </row>
    <row r="145" spans="1:3" x14ac:dyDescent="0.55000000000000004">
      <c r="A145" s="76">
        <v>144</v>
      </c>
      <c r="B145" s="1"/>
      <c r="C145" s="1"/>
    </row>
    <row r="146" spans="1:3" x14ac:dyDescent="0.55000000000000004">
      <c r="A146" s="76">
        <v>145</v>
      </c>
      <c r="B146" s="1"/>
      <c r="C146" s="1"/>
    </row>
    <row r="147" spans="1:3" x14ac:dyDescent="0.55000000000000004">
      <c r="A147" s="76">
        <v>146</v>
      </c>
      <c r="B147" s="1"/>
      <c r="C147" s="1"/>
    </row>
    <row r="148" spans="1:3" x14ac:dyDescent="0.55000000000000004">
      <c r="A148" s="76">
        <v>147</v>
      </c>
      <c r="B148" s="1"/>
      <c r="C148" s="1"/>
    </row>
    <row r="149" spans="1:3" x14ac:dyDescent="0.55000000000000004">
      <c r="A149" s="76">
        <v>148</v>
      </c>
      <c r="B149" s="1"/>
      <c r="C149" s="1"/>
    </row>
    <row r="150" spans="1:3" x14ac:dyDescent="0.55000000000000004">
      <c r="A150" s="76">
        <v>149</v>
      </c>
      <c r="B150" s="1"/>
      <c r="C150" s="1"/>
    </row>
    <row r="151" spans="1:3" x14ac:dyDescent="0.55000000000000004">
      <c r="A151" s="76">
        <v>150</v>
      </c>
      <c r="B151" s="1"/>
      <c r="C151" s="1"/>
    </row>
    <row r="152" spans="1:3" x14ac:dyDescent="0.55000000000000004">
      <c r="A152" s="76">
        <v>151</v>
      </c>
      <c r="B152" s="1"/>
      <c r="C152" s="1"/>
    </row>
    <row r="153" spans="1:3" x14ac:dyDescent="0.55000000000000004">
      <c r="A153" s="76">
        <v>152</v>
      </c>
      <c r="B153" s="1"/>
      <c r="C153" s="1"/>
    </row>
    <row r="154" spans="1:3" x14ac:dyDescent="0.55000000000000004">
      <c r="A154" s="76">
        <v>153</v>
      </c>
      <c r="B154" s="1"/>
      <c r="C154" s="1"/>
    </row>
    <row r="155" spans="1:3" x14ac:dyDescent="0.55000000000000004">
      <c r="A155" s="76">
        <v>154</v>
      </c>
      <c r="B155" s="1"/>
      <c r="C155" s="1"/>
    </row>
    <row r="156" spans="1:3" x14ac:dyDescent="0.55000000000000004">
      <c r="A156" s="76">
        <v>155</v>
      </c>
      <c r="B156" s="1"/>
      <c r="C156" s="1"/>
    </row>
    <row r="157" spans="1:3" x14ac:dyDescent="0.55000000000000004">
      <c r="A157" s="76">
        <v>156</v>
      </c>
      <c r="B157" s="1"/>
      <c r="C157" s="1"/>
    </row>
    <row r="158" spans="1:3" x14ac:dyDescent="0.55000000000000004">
      <c r="A158" s="76">
        <v>157</v>
      </c>
      <c r="B158" s="1"/>
      <c r="C158" s="1"/>
    </row>
    <row r="159" spans="1:3" x14ac:dyDescent="0.55000000000000004">
      <c r="A159" s="76">
        <v>158</v>
      </c>
      <c r="B159" s="1"/>
      <c r="C159" s="1"/>
    </row>
    <row r="160" spans="1:3" x14ac:dyDescent="0.55000000000000004">
      <c r="A160" s="76">
        <v>159</v>
      </c>
      <c r="B160" s="1"/>
      <c r="C160" s="1"/>
    </row>
    <row r="161" spans="1:3" x14ac:dyDescent="0.55000000000000004">
      <c r="A161" s="76">
        <v>160</v>
      </c>
      <c r="B161" s="1"/>
      <c r="C161" s="1"/>
    </row>
    <row r="162" spans="1:3" x14ac:dyDescent="0.55000000000000004">
      <c r="A162" s="76">
        <v>161</v>
      </c>
      <c r="B162" s="1"/>
      <c r="C162" s="1"/>
    </row>
    <row r="163" spans="1:3" x14ac:dyDescent="0.55000000000000004">
      <c r="A163" s="76">
        <v>162</v>
      </c>
      <c r="B163" s="1"/>
      <c r="C163" s="1"/>
    </row>
    <row r="164" spans="1:3" x14ac:dyDescent="0.55000000000000004">
      <c r="A164" s="76">
        <v>163</v>
      </c>
      <c r="B164" s="1"/>
      <c r="C164" s="1"/>
    </row>
    <row r="165" spans="1:3" x14ac:dyDescent="0.55000000000000004">
      <c r="A165" s="76">
        <v>164</v>
      </c>
      <c r="B165" s="1"/>
      <c r="C165" s="1"/>
    </row>
    <row r="166" spans="1:3" x14ac:dyDescent="0.55000000000000004">
      <c r="A166" s="76">
        <v>165</v>
      </c>
      <c r="B166" s="1"/>
      <c r="C166" s="1"/>
    </row>
    <row r="167" spans="1:3" x14ac:dyDescent="0.55000000000000004">
      <c r="A167" s="76">
        <v>166</v>
      </c>
      <c r="B167" s="1"/>
      <c r="C167" s="1"/>
    </row>
    <row r="168" spans="1:3" x14ac:dyDescent="0.55000000000000004">
      <c r="A168" s="76">
        <v>167</v>
      </c>
      <c r="B168" s="1"/>
      <c r="C168" s="1"/>
    </row>
    <row r="169" spans="1:3" x14ac:dyDescent="0.55000000000000004">
      <c r="A169" s="76">
        <v>168</v>
      </c>
      <c r="B169" s="1"/>
      <c r="C169" s="1"/>
    </row>
    <row r="170" spans="1:3" x14ac:dyDescent="0.55000000000000004">
      <c r="A170" s="76">
        <v>169</v>
      </c>
      <c r="B170" s="1"/>
      <c r="C170" s="1"/>
    </row>
    <row r="171" spans="1:3" x14ac:dyDescent="0.55000000000000004">
      <c r="A171" s="76">
        <v>170</v>
      </c>
      <c r="B171" s="1"/>
      <c r="C171" s="1"/>
    </row>
    <row r="172" spans="1:3" x14ac:dyDescent="0.55000000000000004">
      <c r="A172" s="76">
        <v>171</v>
      </c>
      <c r="B172" s="1"/>
      <c r="C172" s="1"/>
    </row>
    <row r="173" spans="1:3" x14ac:dyDescent="0.55000000000000004">
      <c r="A173" s="76">
        <v>172</v>
      </c>
      <c r="B173" s="1"/>
      <c r="C173" s="1"/>
    </row>
    <row r="174" spans="1:3" x14ac:dyDescent="0.55000000000000004">
      <c r="A174" s="76">
        <v>173</v>
      </c>
      <c r="B174" s="1"/>
      <c r="C174" s="1"/>
    </row>
    <row r="175" spans="1:3" x14ac:dyDescent="0.55000000000000004">
      <c r="A175" s="76">
        <v>174</v>
      </c>
      <c r="B175" s="1"/>
      <c r="C175" s="1"/>
    </row>
    <row r="176" spans="1:3" x14ac:dyDescent="0.55000000000000004">
      <c r="A176" s="76">
        <v>175</v>
      </c>
      <c r="B176" s="1"/>
      <c r="C176" s="1"/>
    </row>
    <row r="177" spans="1:3" x14ac:dyDescent="0.55000000000000004">
      <c r="A177" s="76">
        <v>176</v>
      </c>
      <c r="B177" s="1"/>
      <c r="C177" s="1"/>
    </row>
    <row r="178" spans="1:3" x14ac:dyDescent="0.55000000000000004">
      <c r="A178" s="76">
        <v>177</v>
      </c>
      <c r="B178" s="1"/>
      <c r="C178" s="1"/>
    </row>
    <row r="179" spans="1:3" x14ac:dyDescent="0.55000000000000004">
      <c r="A179" s="76">
        <v>178</v>
      </c>
      <c r="B179" s="1"/>
      <c r="C179" s="1"/>
    </row>
    <row r="180" spans="1:3" x14ac:dyDescent="0.55000000000000004">
      <c r="A180" s="76">
        <v>179</v>
      </c>
      <c r="B180" s="1"/>
      <c r="C180" s="1"/>
    </row>
    <row r="181" spans="1:3" x14ac:dyDescent="0.55000000000000004">
      <c r="A181" s="76">
        <v>180</v>
      </c>
      <c r="B181" s="1"/>
      <c r="C181" s="1"/>
    </row>
    <row r="182" spans="1:3" x14ac:dyDescent="0.55000000000000004">
      <c r="A182" s="76">
        <v>181</v>
      </c>
      <c r="B182" s="1"/>
      <c r="C182" s="1"/>
    </row>
    <row r="183" spans="1:3" x14ac:dyDescent="0.55000000000000004">
      <c r="A183" s="76">
        <v>182</v>
      </c>
      <c r="B183" s="1"/>
      <c r="C183" s="1"/>
    </row>
    <row r="184" spans="1:3" x14ac:dyDescent="0.55000000000000004">
      <c r="A184" s="76">
        <v>183</v>
      </c>
      <c r="B184" s="1"/>
      <c r="C184" s="1"/>
    </row>
    <row r="185" spans="1:3" x14ac:dyDescent="0.55000000000000004">
      <c r="A185" s="76">
        <v>184</v>
      </c>
      <c r="B185" s="1"/>
      <c r="C185" s="1"/>
    </row>
    <row r="186" spans="1:3" x14ac:dyDescent="0.55000000000000004">
      <c r="A186" s="76">
        <v>185</v>
      </c>
      <c r="B186" s="1"/>
      <c r="C186" s="1"/>
    </row>
    <row r="187" spans="1:3" x14ac:dyDescent="0.55000000000000004">
      <c r="A187" s="76">
        <v>186</v>
      </c>
      <c r="B187" s="1"/>
      <c r="C187" s="1"/>
    </row>
    <row r="188" spans="1:3" x14ac:dyDescent="0.55000000000000004">
      <c r="A188" s="76">
        <v>187</v>
      </c>
      <c r="B188" s="1"/>
      <c r="C188" s="1"/>
    </row>
    <row r="189" spans="1:3" x14ac:dyDescent="0.55000000000000004">
      <c r="A189" s="76">
        <v>188</v>
      </c>
      <c r="B189" s="1"/>
      <c r="C189" s="1"/>
    </row>
    <row r="190" spans="1:3" x14ac:dyDescent="0.55000000000000004">
      <c r="A190" s="76">
        <v>189</v>
      </c>
      <c r="B190" s="1"/>
      <c r="C190" s="1"/>
    </row>
    <row r="191" spans="1:3" x14ac:dyDescent="0.55000000000000004">
      <c r="A191" s="76">
        <v>190</v>
      </c>
      <c r="B191" s="1"/>
      <c r="C191" s="1"/>
    </row>
    <row r="192" spans="1:3" x14ac:dyDescent="0.55000000000000004">
      <c r="A192" s="76">
        <v>191</v>
      </c>
      <c r="B192" s="1"/>
      <c r="C192" s="1"/>
    </row>
    <row r="193" spans="1:3" x14ac:dyDescent="0.55000000000000004">
      <c r="A193" s="76">
        <v>192</v>
      </c>
      <c r="B193" s="1"/>
      <c r="C193" s="1"/>
    </row>
    <row r="194" spans="1:3" x14ac:dyDescent="0.55000000000000004">
      <c r="A194" s="76">
        <v>193</v>
      </c>
      <c r="B194" s="1"/>
      <c r="C194" s="1"/>
    </row>
    <row r="195" spans="1:3" x14ac:dyDescent="0.55000000000000004">
      <c r="A195" s="76">
        <v>194</v>
      </c>
      <c r="B195" s="1"/>
      <c r="C195" s="1"/>
    </row>
    <row r="196" spans="1:3" x14ac:dyDescent="0.55000000000000004">
      <c r="A196" s="76">
        <v>195</v>
      </c>
      <c r="B196" s="1"/>
      <c r="C196" s="1"/>
    </row>
    <row r="197" spans="1:3" x14ac:dyDescent="0.55000000000000004">
      <c r="A197" s="76">
        <v>196</v>
      </c>
      <c r="B197" s="1"/>
      <c r="C197" s="1"/>
    </row>
    <row r="198" spans="1:3" x14ac:dyDescent="0.55000000000000004">
      <c r="A198" s="76">
        <v>197</v>
      </c>
      <c r="B198" s="1"/>
      <c r="C198" s="1"/>
    </row>
    <row r="199" spans="1:3" x14ac:dyDescent="0.55000000000000004">
      <c r="A199" s="76">
        <v>198</v>
      </c>
      <c r="B199" s="1"/>
      <c r="C199" s="1"/>
    </row>
    <row r="200" spans="1:3" x14ac:dyDescent="0.55000000000000004">
      <c r="A200" s="76">
        <v>199</v>
      </c>
      <c r="B200" s="1"/>
      <c r="C200" s="1"/>
    </row>
    <row r="201" spans="1:3" x14ac:dyDescent="0.55000000000000004">
      <c r="A201" s="76">
        <v>200</v>
      </c>
      <c r="B201" s="1"/>
      <c r="C201" s="1"/>
    </row>
    <row r="202" spans="1:3" x14ac:dyDescent="0.55000000000000004">
      <c r="A202" s="76">
        <v>201</v>
      </c>
      <c r="B202" s="1"/>
      <c r="C202" s="1"/>
    </row>
    <row r="203" spans="1:3" x14ac:dyDescent="0.55000000000000004">
      <c r="A203" s="76">
        <v>202</v>
      </c>
      <c r="B203" s="1"/>
      <c r="C203" s="1"/>
    </row>
    <row r="204" spans="1:3" x14ac:dyDescent="0.55000000000000004">
      <c r="A204" s="76">
        <v>203</v>
      </c>
      <c r="B204" s="1"/>
      <c r="C204" s="1"/>
    </row>
    <row r="205" spans="1:3" x14ac:dyDescent="0.55000000000000004">
      <c r="A205" s="76">
        <v>204</v>
      </c>
      <c r="B205" s="1"/>
      <c r="C205" s="1"/>
    </row>
    <row r="206" spans="1:3" x14ac:dyDescent="0.55000000000000004">
      <c r="A206" s="76">
        <v>205</v>
      </c>
      <c r="B206" s="1"/>
      <c r="C206" s="1"/>
    </row>
    <row r="207" spans="1:3" x14ac:dyDescent="0.55000000000000004">
      <c r="A207" s="76">
        <v>206</v>
      </c>
      <c r="B207" s="1"/>
      <c r="C207" s="1"/>
    </row>
    <row r="208" spans="1:3" x14ac:dyDescent="0.55000000000000004">
      <c r="A208" s="76">
        <v>207</v>
      </c>
      <c r="B208" s="1"/>
      <c r="C208" s="1"/>
    </row>
    <row r="209" spans="1:3" x14ac:dyDescent="0.55000000000000004">
      <c r="A209" s="76">
        <v>208</v>
      </c>
      <c r="B209" s="1"/>
      <c r="C209" s="1"/>
    </row>
    <row r="210" spans="1:3" x14ac:dyDescent="0.55000000000000004">
      <c r="A210" s="76">
        <v>209</v>
      </c>
      <c r="B210" s="1"/>
      <c r="C210" s="1"/>
    </row>
    <row r="211" spans="1:3" x14ac:dyDescent="0.55000000000000004">
      <c r="A211" s="76">
        <v>210</v>
      </c>
      <c r="B211" s="1"/>
      <c r="C211" s="1"/>
    </row>
    <row r="212" spans="1:3" x14ac:dyDescent="0.55000000000000004">
      <c r="A212" s="76">
        <v>211</v>
      </c>
      <c r="B212" s="1"/>
      <c r="C212" s="1"/>
    </row>
    <row r="213" spans="1:3" x14ac:dyDescent="0.55000000000000004">
      <c r="A213" s="76">
        <v>212</v>
      </c>
      <c r="B213" s="1"/>
      <c r="C213" s="1"/>
    </row>
    <row r="214" spans="1:3" x14ac:dyDescent="0.55000000000000004">
      <c r="A214" s="76">
        <v>213</v>
      </c>
      <c r="B214" s="1"/>
      <c r="C214" s="1"/>
    </row>
    <row r="215" spans="1:3" x14ac:dyDescent="0.55000000000000004">
      <c r="A215" s="76">
        <v>214</v>
      </c>
      <c r="B215" s="1"/>
      <c r="C215" s="1"/>
    </row>
    <row r="216" spans="1:3" x14ac:dyDescent="0.55000000000000004">
      <c r="A216" s="76">
        <v>215</v>
      </c>
      <c r="B216" s="1"/>
      <c r="C216" s="1"/>
    </row>
    <row r="217" spans="1:3" x14ac:dyDescent="0.55000000000000004">
      <c r="A217" s="76">
        <v>216</v>
      </c>
      <c r="B217" s="1"/>
      <c r="C217" s="1"/>
    </row>
    <row r="218" spans="1:3" x14ac:dyDescent="0.55000000000000004">
      <c r="A218" s="76">
        <v>217</v>
      </c>
      <c r="B218" s="1"/>
      <c r="C218" s="1"/>
    </row>
    <row r="219" spans="1:3" x14ac:dyDescent="0.55000000000000004">
      <c r="A219" s="76">
        <v>218</v>
      </c>
      <c r="B219" s="1"/>
      <c r="C219" s="1"/>
    </row>
    <row r="220" spans="1:3" x14ac:dyDescent="0.55000000000000004">
      <c r="A220" s="76">
        <v>219</v>
      </c>
      <c r="B220" s="1"/>
      <c r="C220" s="1"/>
    </row>
    <row r="221" spans="1:3" x14ac:dyDescent="0.55000000000000004">
      <c r="A221" s="76">
        <v>220</v>
      </c>
      <c r="B221" s="1"/>
      <c r="C221" s="1"/>
    </row>
    <row r="222" spans="1:3" x14ac:dyDescent="0.55000000000000004">
      <c r="A222" s="76">
        <v>221</v>
      </c>
      <c r="B222" s="1"/>
      <c r="C222" s="1"/>
    </row>
    <row r="223" spans="1:3" x14ac:dyDescent="0.55000000000000004">
      <c r="A223" s="76">
        <v>222</v>
      </c>
      <c r="B223" s="1"/>
      <c r="C223" s="1"/>
    </row>
    <row r="224" spans="1:3" x14ac:dyDescent="0.55000000000000004">
      <c r="A224" s="76">
        <v>223</v>
      </c>
      <c r="B224" s="1"/>
      <c r="C224" s="1"/>
    </row>
    <row r="225" spans="1:3" x14ac:dyDescent="0.55000000000000004">
      <c r="A225" s="76">
        <v>224</v>
      </c>
      <c r="B225" s="1"/>
      <c r="C225" s="1"/>
    </row>
    <row r="226" spans="1:3" x14ac:dyDescent="0.55000000000000004">
      <c r="A226" s="76">
        <v>225</v>
      </c>
      <c r="B226" s="1"/>
      <c r="C226" s="1"/>
    </row>
    <row r="227" spans="1:3" x14ac:dyDescent="0.55000000000000004">
      <c r="A227" s="76">
        <v>226</v>
      </c>
      <c r="B227" s="1"/>
      <c r="C227" s="1"/>
    </row>
    <row r="228" spans="1:3" x14ac:dyDescent="0.55000000000000004">
      <c r="A228" s="76">
        <v>227</v>
      </c>
      <c r="B228" s="1"/>
      <c r="C228" s="1"/>
    </row>
    <row r="229" spans="1:3" x14ac:dyDescent="0.55000000000000004">
      <c r="A229" s="76">
        <v>228</v>
      </c>
      <c r="B229" s="1"/>
      <c r="C229" s="1"/>
    </row>
    <row r="230" spans="1:3" x14ac:dyDescent="0.55000000000000004">
      <c r="A230" s="76">
        <v>229</v>
      </c>
      <c r="B230" s="1"/>
      <c r="C230" s="1"/>
    </row>
    <row r="231" spans="1:3" x14ac:dyDescent="0.55000000000000004">
      <c r="A231" s="76">
        <v>230</v>
      </c>
      <c r="B231" s="1"/>
      <c r="C231" s="1"/>
    </row>
    <row r="232" spans="1:3" x14ac:dyDescent="0.55000000000000004">
      <c r="A232" s="76">
        <v>231</v>
      </c>
      <c r="B232" s="1"/>
      <c r="C232" s="1"/>
    </row>
    <row r="233" spans="1:3" x14ac:dyDescent="0.55000000000000004">
      <c r="A233" s="76">
        <v>232</v>
      </c>
      <c r="B233" s="1"/>
      <c r="C233" s="1"/>
    </row>
    <row r="234" spans="1:3" x14ac:dyDescent="0.55000000000000004">
      <c r="A234" s="76">
        <v>233</v>
      </c>
      <c r="B234" s="1"/>
      <c r="C234" s="1"/>
    </row>
    <row r="235" spans="1:3" x14ac:dyDescent="0.55000000000000004">
      <c r="A235" s="76">
        <v>234</v>
      </c>
      <c r="B235" s="1"/>
      <c r="C235" s="1"/>
    </row>
    <row r="236" spans="1:3" x14ac:dyDescent="0.55000000000000004">
      <c r="A236" s="76">
        <v>235</v>
      </c>
      <c r="B236" s="1"/>
      <c r="C236" s="1"/>
    </row>
    <row r="237" spans="1:3" x14ac:dyDescent="0.55000000000000004">
      <c r="A237" s="76">
        <v>236</v>
      </c>
      <c r="B237" s="1"/>
      <c r="C237" s="1"/>
    </row>
    <row r="238" spans="1:3" x14ac:dyDescent="0.55000000000000004">
      <c r="A238" s="76">
        <v>237</v>
      </c>
      <c r="B238" s="1"/>
      <c r="C238" s="1"/>
    </row>
    <row r="239" spans="1:3" x14ac:dyDescent="0.55000000000000004">
      <c r="A239" s="76">
        <v>238</v>
      </c>
      <c r="B239" s="1"/>
      <c r="C239" s="1"/>
    </row>
    <row r="240" spans="1:3" x14ac:dyDescent="0.55000000000000004">
      <c r="A240" s="76">
        <v>239</v>
      </c>
      <c r="B240" s="1"/>
      <c r="C240" s="1"/>
    </row>
    <row r="241" spans="1:3" x14ac:dyDescent="0.55000000000000004">
      <c r="A241" s="76">
        <v>240</v>
      </c>
      <c r="B241" s="1"/>
      <c r="C241" s="1"/>
    </row>
    <row r="242" spans="1:3" x14ac:dyDescent="0.55000000000000004">
      <c r="A242" s="76">
        <v>241</v>
      </c>
      <c r="B242" s="1"/>
      <c r="C242" s="1"/>
    </row>
    <row r="243" spans="1:3" x14ac:dyDescent="0.55000000000000004">
      <c r="A243" s="76">
        <v>242</v>
      </c>
      <c r="B243" s="1"/>
      <c r="C243" s="1"/>
    </row>
    <row r="244" spans="1:3" x14ac:dyDescent="0.55000000000000004">
      <c r="A244" s="76">
        <v>243</v>
      </c>
      <c r="B244" s="1"/>
      <c r="C244" s="1"/>
    </row>
    <row r="245" spans="1:3" x14ac:dyDescent="0.55000000000000004">
      <c r="A245" s="76">
        <v>244</v>
      </c>
      <c r="B245" s="1"/>
      <c r="C245" s="1"/>
    </row>
  </sheetData>
  <phoneticPr fontId="9" type="noConversion"/>
  <pageMargins left="0.75000000000000011" right="0.75000000000000011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competitors and scores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</dc:creator>
  <cp:lastModifiedBy>Melinda-Phil</cp:lastModifiedBy>
  <cp:lastPrinted>2017-05-27T04:38:18Z</cp:lastPrinted>
  <dcterms:created xsi:type="dcterms:W3CDTF">2011-04-02T01:05:25Z</dcterms:created>
  <dcterms:modified xsi:type="dcterms:W3CDTF">2017-05-29T06:45:36Z</dcterms:modified>
</cp:coreProperties>
</file>